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5" windowWidth="11175" windowHeight="6795" activeTab="0"/>
  </bookViews>
  <sheets>
    <sheet name="CI" sheetId="1" r:id="rId1"/>
  </sheets>
  <definedNames>
    <definedName name="_xlnm.Print_Area" localSheetId="0">'CI'!$B$1:$H$29</definedName>
  </definedNames>
  <calcPr fullCalcOnLoad="1"/>
</workbook>
</file>

<file path=xl/sharedStrings.xml><?xml version="1.0" encoding="utf-8"?>
<sst xmlns="http://schemas.openxmlformats.org/spreadsheetml/2006/main" count="40" uniqueCount="33">
  <si>
    <t xml:space="preserve">Prior information: </t>
  </si>
  <si>
    <r>
      <t>m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</si>
  <si>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</si>
  <si>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s</t>
    </r>
    <r>
      <rPr>
        <vertAlign val="subscript"/>
        <sz val="12"/>
        <rFont val="Times New Roman"/>
        <family val="1"/>
      </rPr>
      <t>o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</si>
  <si>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t>New information (from data):</t>
  </si>
  <si>
    <r>
      <t>x</t>
    </r>
    <r>
      <rPr>
        <sz val="12"/>
        <rFont val="Times New Roman"/>
        <family val="1"/>
      </rPr>
      <t xml:space="preserve">Bar = </t>
    </r>
  </si>
  <si>
    <t xml:space="preserve">n = </t>
  </si>
  <si>
    <t xml:space="preserve">s = </t>
  </si>
  <si>
    <r>
      <t>s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= </t>
    </r>
  </si>
  <si>
    <t>Prior weight:</t>
  </si>
  <si>
    <t xml:space="preserve">Data weight: </t>
  </si>
  <si>
    <r>
      <t>w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= </t>
    </r>
  </si>
  <si>
    <r>
      <t>w</t>
    </r>
    <r>
      <rPr>
        <i/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= </t>
    </r>
  </si>
  <si>
    <t xml:space="preserve">Final weight: </t>
  </si>
  <si>
    <r>
      <t>w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</si>
  <si>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m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</si>
  <si>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sz val="12"/>
        <rFont val="Times New Roman"/>
        <family val="1"/>
      </rPr>
      <t xml:space="preserve"> = </t>
    </r>
  </si>
  <si>
    <r>
      <t>s</t>
    </r>
    <r>
      <rPr>
        <i/>
        <vertAlign val="subscript"/>
        <sz val="12"/>
        <rFont val="Times New Roman"/>
        <family val="1"/>
      </rPr>
      <t>f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</si>
  <si>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 xml:space="preserve">Level of significance 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 = </t>
    </r>
  </si>
  <si>
    <t>Bayesian CI:</t>
  </si>
  <si>
    <t>Classical CI:</t>
  </si>
  <si>
    <t>Lower:</t>
  </si>
  <si>
    <t>Upper:</t>
  </si>
  <si>
    <r>
      <t>z</t>
    </r>
    <r>
      <rPr>
        <vertAlign val="subscript"/>
        <sz val="12"/>
        <rFont val="Symbol"/>
        <family val="1"/>
      </rPr>
      <t>a</t>
    </r>
    <r>
      <rPr>
        <sz val="12"/>
        <rFont val="Times New Roman"/>
        <family val="1"/>
      </rPr>
      <t xml:space="preserve"> = </t>
    </r>
  </si>
  <si>
    <t>+ -</t>
  </si>
  <si>
    <r>
      <t>t</t>
    </r>
    <r>
      <rPr>
        <i/>
        <vertAlign val="subscript"/>
        <sz val="12"/>
        <rFont val="Times New Roman"/>
        <family val="1"/>
      </rPr>
      <t>n</t>
    </r>
    <r>
      <rPr>
        <vertAlign val="subscript"/>
        <sz val="12"/>
        <rFont val="Symbol"/>
        <family val="1"/>
      </rPr>
      <t>-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</si>
  <si>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r>
      <t xml:space="preserve">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known)</t>
    </r>
  </si>
  <si>
    <r>
      <t xml:space="preserve">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unknown; conservative estimate)</t>
    </r>
  </si>
  <si>
    <r>
      <t>Upper lines:  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unknown; conservative estimate)</t>
    </r>
  </si>
  <si>
    <r>
      <t>Lower lines:</t>
    </r>
    <r>
      <rPr>
        <sz val="12"/>
        <rFont val="Times New Roman"/>
        <family val="1"/>
      </rPr>
      <t xml:space="preserve">   (</t>
    </r>
    <r>
      <rPr>
        <sz val="12"/>
        <rFont val="Symbol"/>
        <family val="1"/>
      </rPr>
      <t>s</t>
    </r>
    <r>
      <rPr>
        <sz val="12"/>
        <rFont val="Times New Roman"/>
        <family val="1"/>
      </rPr>
      <t xml:space="preserve"> known)</t>
    </r>
  </si>
  <si>
    <t>Raw data</t>
  </si>
  <si>
    <t>Enter valid values in the yellow boxes (maximum 100 data).</t>
  </si>
  <si>
    <r>
      <t>Note</t>
    </r>
    <r>
      <rPr>
        <sz val="12"/>
        <rFont val="Times New Roman"/>
        <family val="1"/>
      </rPr>
      <t xml:space="preserve">:   </t>
    </r>
    <r>
      <rPr>
        <i/>
        <sz val="12"/>
        <rFont val="Symbol"/>
        <family val="1"/>
      </rPr>
      <t>s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must be positive and  </t>
    </r>
    <r>
      <rPr>
        <sz val="12"/>
        <rFont val="Symbol"/>
        <family val="1"/>
      </rPr>
      <t>a</t>
    </r>
    <r>
      <rPr>
        <sz val="12"/>
        <rFont val="Times New Roman"/>
        <family val="1"/>
      </rPr>
      <t xml:space="preserve">  must be in (0, 1).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</si>
</sst>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i/>
      <sz val="12"/>
      <name val="Symbol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Symbol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/>
    </xf>
    <xf numFmtId="0" fontId="9" fillId="0" borderId="1" xfId="0" applyFont="1" applyBorder="1" applyAlignment="1">
      <alignment/>
    </xf>
    <xf numFmtId="0" fontId="2" fillId="0" borderId="3" xfId="0" applyFont="1" applyBorder="1" applyAlignment="1" quotePrefix="1">
      <alignment horizontal="center"/>
    </xf>
    <xf numFmtId="0" fontId="9" fillId="3" borderId="4" xfId="0" applyFont="1" applyFill="1" applyBorder="1" applyAlignment="1" applyProtection="1">
      <alignment/>
      <protection locked="0"/>
    </xf>
    <xf numFmtId="0" fontId="9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" fillId="0" borderId="4" xfId="0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1" fillId="3" borderId="4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right"/>
      <protection/>
    </xf>
    <xf numFmtId="0" fontId="1" fillId="4" borderId="3" xfId="0" applyFont="1" applyFill="1" applyBorder="1" applyAlignment="1">
      <alignment/>
    </xf>
    <xf numFmtId="0" fontId="1" fillId="4" borderId="3" xfId="0" applyFont="1" applyFill="1" applyBorder="1" applyAlignment="1">
      <alignment horizontal="right"/>
    </xf>
    <xf numFmtId="0" fontId="1" fillId="3" borderId="5" xfId="0" applyFont="1" applyFill="1" applyBorder="1" applyAlignment="1" applyProtection="1">
      <alignment/>
      <protection locked="0"/>
    </xf>
    <xf numFmtId="0" fontId="9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2.7109375" style="1" customWidth="1"/>
    <col min="2" max="4" width="9.140625" style="1" customWidth="1"/>
    <col min="5" max="5" width="11.7109375" style="1" customWidth="1"/>
    <col min="6" max="16384" width="9.140625" style="1" customWidth="1"/>
  </cols>
  <sheetData>
    <row r="2" spans="1:2" ht="16.5" thickBot="1">
      <c r="A2" s="28" t="s">
        <v>30</v>
      </c>
      <c r="B2" s="1" t="s">
        <v>31</v>
      </c>
    </row>
    <row r="3" spans="1:2" ht="18.75">
      <c r="A3" s="27">
        <v>999</v>
      </c>
      <c r="B3" s="19" t="s">
        <v>32</v>
      </c>
    </row>
    <row r="4" spans="1:2" ht="15.75">
      <c r="A4" s="23">
        <v>1009</v>
      </c>
      <c r="B4" s="16"/>
    </row>
    <row r="5" spans="1:6" ht="15.75">
      <c r="A5" s="23">
        <v>1010</v>
      </c>
      <c r="C5" s="1" t="s">
        <v>0</v>
      </c>
      <c r="F5" s="1" t="s">
        <v>4</v>
      </c>
    </row>
    <row r="6" spans="1:7" ht="18.75">
      <c r="A6" s="23">
        <v>1016</v>
      </c>
      <c r="C6" s="29" t="s">
        <v>1</v>
      </c>
      <c r="D6" s="14">
        <v>1000</v>
      </c>
      <c r="F6" s="24" t="s">
        <v>6</v>
      </c>
      <c r="G6" s="20">
        <f>COUNT(A3:A102)</f>
        <v>6</v>
      </c>
    </row>
    <row r="7" spans="1:7" ht="18.75">
      <c r="A7" s="23">
        <v>1003</v>
      </c>
      <c r="C7" s="29" t="s">
        <v>2</v>
      </c>
      <c r="D7" s="14">
        <v>6</v>
      </c>
      <c r="F7" s="24" t="s">
        <v>5</v>
      </c>
      <c r="G7" s="20">
        <f>SUM(A3:A102)/G6</f>
        <v>1007</v>
      </c>
    </row>
    <row r="8" spans="1:7" ht="20.25">
      <c r="A8" s="23">
        <v>1005</v>
      </c>
      <c r="C8" s="8" t="s">
        <v>3</v>
      </c>
      <c r="D8" s="9">
        <f>D7*D7</f>
        <v>36</v>
      </c>
      <c r="F8" s="24" t="s">
        <v>7</v>
      </c>
      <c r="G8" s="20">
        <f>STDEV(A3:A102)</f>
        <v>5.966573556070519</v>
      </c>
    </row>
    <row r="9" spans="1:7" ht="18.75">
      <c r="A9" s="23"/>
      <c r="F9" s="7" t="s">
        <v>8</v>
      </c>
      <c r="G9" s="6">
        <f>G8*G8</f>
        <v>35.599999999999994</v>
      </c>
    </row>
    <row r="10" spans="1:6" ht="15.75">
      <c r="A10" s="23"/>
      <c r="C10" s="1" t="s">
        <v>9</v>
      </c>
      <c r="F10" s="1" t="s">
        <v>10</v>
      </c>
    </row>
    <row r="11" spans="1:7" ht="18.75">
      <c r="A11" s="23"/>
      <c r="C11" s="7" t="s">
        <v>11</v>
      </c>
      <c r="D11" s="5">
        <f>1/D8</f>
        <v>0.027777777777777776</v>
      </c>
      <c r="F11" s="7" t="s">
        <v>12</v>
      </c>
      <c r="G11" s="5">
        <f>G6/G9</f>
        <v>0.16853932584269665</v>
      </c>
    </row>
    <row r="12" ht="15.75">
      <c r="A12" s="23"/>
    </row>
    <row r="13" spans="1:6" ht="18.75">
      <c r="A13" s="23"/>
      <c r="D13" s="3" t="s">
        <v>13</v>
      </c>
      <c r="E13" s="7" t="s">
        <v>14</v>
      </c>
      <c r="F13" s="5">
        <f>D11+G11</f>
        <v>0.19631710362047444</v>
      </c>
    </row>
    <row r="14" ht="15.75">
      <c r="A14" s="23"/>
    </row>
    <row r="15" spans="1:5" ht="18.75">
      <c r="A15" s="23"/>
      <c r="D15" s="10" t="s">
        <v>15</v>
      </c>
      <c r="E15" s="11">
        <f>(D11*D6+G11*G7)/F13</f>
        <v>1006.0095389507153</v>
      </c>
    </row>
    <row r="16" spans="1:5" ht="18.75">
      <c r="A16" s="23"/>
      <c r="D16" s="4" t="s">
        <v>16</v>
      </c>
      <c r="E16" s="5">
        <f>SQRT(E17)</f>
        <v>2.256944767165332</v>
      </c>
    </row>
    <row r="17" spans="1:5" ht="20.25">
      <c r="A17" s="23"/>
      <c r="D17" s="10" t="s">
        <v>17</v>
      </c>
      <c r="E17" s="11">
        <f>1/F13</f>
        <v>5.093799682034975</v>
      </c>
    </row>
    <row r="18" spans="1:8" ht="18.75">
      <c r="A18" s="23"/>
      <c r="G18" s="2" t="s">
        <v>25</v>
      </c>
      <c r="H18" s="1">
        <f>TINV(E19,G6-1)</f>
        <v>2.570577635196969</v>
      </c>
    </row>
    <row r="19" spans="1:8" ht="17.25">
      <c r="A19" s="23"/>
      <c r="B19" s="25"/>
      <c r="C19" s="25"/>
      <c r="D19" s="26" t="s">
        <v>18</v>
      </c>
      <c r="E19" s="15">
        <v>0.05</v>
      </c>
      <c r="G19" s="2" t="s">
        <v>23</v>
      </c>
      <c r="H19" s="1">
        <f>-NORMSINV(E19/2)</f>
        <v>1.959962787408407</v>
      </c>
    </row>
    <row r="20" spans="1:7" ht="15.75">
      <c r="A20" s="23"/>
      <c r="C20" s="1" t="s">
        <v>19</v>
      </c>
      <c r="G20" s="1" t="s">
        <v>20</v>
      </c>
    </row>
    <row r="21" spans="1:9" ht="15.75">
      <c r="A21" s="23"/>
      <c r="B21" s="21">
        <f>E15</f>
        <v>1006.0095389507153</v>
      </c>
      <c r="C21" s="13" t="s">
        <v>24</v>
      </c>
      <c r="D21" s="6">
        <f>H18*E16</f>
        <v>5.801651742350033</v>
      </c>
      <c r="F21" s="17">
        <f>G7</f>
        <v>1007</v>
      </c>
      <c r="G21" s="13" t="s">
        <v>24</v>
      </c>
      <c r="H21" s="6">
        <f>H18/SQRT(G11)</f>
        <v>6.261524706188639</v>
      </c>
      <c r="I21" s="16" t="s">
        <v>27</v>
      </c>
    </row>
    <row r="22" spans="1:9" ht="15.75">
      <c r="A22" s="23"/>
      <c r="B22" s="22">
        <f>E15</f>
        <v>1006.0095389507153</v>
      </c>
      <c r="C22" s="13" t="s">
        <v>24</v>
      </c>
      <c r="D22" s="5">
        <f>H19*E16</f>
        <v>4.423527756880182</v>
      </c>
      <c r="F22" s="12">
        <f>G7</f>
        <v>1007</v>
      </c>
      <c r="G22" s="13" t="s">
        <v>24</v>
      </c>
      <c r="H22" s="5">
        <f>H19/SQRT(G11)</f>
        <v>4.774162526170009</v>
      </c>
      <c r="I22" s="16" t="s">
        <v>26</v>
      </c>
    </row>
    <row r="23" ht="15.75">
      <c r="A23" s="23"/>
    </row>
    <row r="24" spans="1:8" ht="15.75">
      <c r="A24" s="23"/>
      <c r="B24" s="1" t="s">
        <v>21</v>
      </c>
      <c r="D24" s="1" t="s">
        <v>22</v>
      </c>
      <c r="F24" s="1" t="s">
        <v>21</v>
      </c>
      <c r="H24" s="1" t="s">
        <v>22</v>
      </c>
    </row>
    <row r="25" spans="1:9" ht="15.75">
      <c r="A25" s="23"/>
      <c r="B25" s="1">
        <f>B21-D21</f>
        <v>1000.2078872083653</v>
      </c>
      <c r="D25" s="1">
        <f>B21+D21</f>
        <v>1011.8111906930653</v>
      </c>
      <c r="F25" s="1">
        <f>F21-H21</f>
        <v>1000.7384752938113</v>
      </c>
      <c r="H25" s="1">
        <f>F21+H21</f>
        <v>1013.2615247061887</v>
      </c>
      <c r="I25" s="16" t="s">
        <v>27</v>
      </c>
    </row>
    <row r="26" spans="1:9" ht="15.75">
      <c r="A26" s="23"/>
      <c r="B26" s="18">
        <f>B22-D22</f>
        <v>1001.5860111938351</v>
      </c>
      <c r="C26" s="18"/>
      <c r="D26" s="18">
        <f>B22+D22</f>
        <v>1010.4330667075955</v>
      </c>
      <c r="E26" s="18"/>
      <c r="F26" s="18">
        <f>F22-H22</f>
        <v>1002.22583747383</v>
      </c>
      <c r="G26" s="18"/>
      <c r="H26" s="18">
        <f>F22+H22</f>
        <v>1011.77416252617</v>
      </c>
      <c r="I26" s="16" t="s">
        <v>26</v>
      </c>
    </row>
    <row r="27" ht="15.75">
      <c r="A27" s="23"/>
    </row>
    <row r="28" spans="1:2" ht="15.75">
      <c r="A28" s="23"/>
      <c r="B28" s="1" t="s">
        <v>28</v>
      </c>
    </row>
    <row r="29" spans="1:2" ht="15.75">
      <c r="A29" s="23"/>
      <c r="B29" s="18" t="s">
        <v>29</v>
      </c>
    </row>
    <row r="30" ht="15.75">
      <c r="A30" s="23"/>
    </row>
    <row r="31" ht="15.75">
      <c r="A31" s="23"/>
    </row>
    <row r="32" ht="15.75">
      <c r="A32" s="23"/>
    </row>
    <row r="33" ht="15.75">
      <c r="A33" s="23"/>
    </row>
    <row r="34" ht="15.75">
      <c r="A34" s="23"/>
    </row>
    <row r="35" ht="15.75">
      <c r="A35" s="23"/>
    </row>
    <row r="36" ht="15.75">
      <c r="A36" s="23"/>
    </row>
    <row r="37" ht="15.75">
      <c r="A37" s="23"/>
    </row>
    <row r="38" ht="15.75">
      <c r="A38" s="23"/>
    </row>
    <row r="39" ht="15.75">
      <c r="A39" s="23"/>
    </row>
    <row r="40" ht="15.75">
      <c r="A40" s="23"/>
    </row>
    <row r="41" ht="15.75">
      <c r="A41" s="23"/>
    </row>
    <row r="42" ht="15.75">
      <c r="A42" s="23"/>
    </row>
    <row r="43" ht="15.75">
      <c r="A43" s="23"/>
    </row>
    <row r="44" ht="15.75">
      <c r="A44" s="23"/>
    </row>
    <row r="45" ht="15.75">
      <c r="A45" s="23"/>
    </row>
    <row r="46" ht="15.75">
      <c r="A46" s="23"/>
    </row>
    <row r="47" ht="15.75">
      <c r="A47" s="23"/>
    </row>
    <row r="48" ht="15.75">
      <c r="A48" s="23"/>
    </row>
    <row r="49" ht="15.75">
      <c r="A49" s="23"/>
    </row>
    <row r="50" ht="15.75">
      <c r="A50" s="23"/>
    </row>
    <row r="51" ht="15.75">
      <c r="A51" s="23"/>
    </row>
    <row r="52" ht="15.75">
      <c r="A52" s="23"/>
    </row>
    <row r="53" ht="15.75">
      <c r="A53" s="23"/>
    </row>
    <row r="54" ht="15.75">
      <c r="A54" s="23"/>
    </row>
    <row r="55" ht="15.75">
      <c r="A55" s="23"/>
    </row>
    <row r="56" ht="15.75">
      <c r="A56" s="23"/>
    </row>
    <row r="57" ht="15.75">
      <c r="A57" s="23"/>
    </row>
    <row r="58" ht="15.75">
      <c r="A58" s="23"/>
    </row>
    <row r="59" ht="15.75">
      <c r="A59" s="23"/>
    </row>
    <row r="60" ht="15.75">
      <c r="A60" s="23"/>
    </row>
    <row r="61" ht="15.75">
      <c r="A61" s="23"/>
    </row>
    <row r="62" ht="15.75">
      <c r="A62" s="23"/>
    </row>
    <row r="63" ht="15.75">
      <c r="A63" s="23"/>
    </row>
    <row r="64" ht="15.75">
      <c r="A64" s="23"/>
    </row>
    <row r="65" ht="15.75">
      <c r="A65" s="23"/>
    </row>
    <row r="66" ht="15.75">
      <c r="A66" s="23"/>
    </row>
    <row r="67" ht="15.75">
      <c r="A67" s="23"/>
    </row>
    <row r="68" ht="15.75">
      <c r="A68" s="23"/>
    </row>
    <row r="69" ht="15.75">
      <c r="A69" s="23"/>
    </row>
    <row r="70" ht="15.75">
      <c r="A70" s="23"/>
    </row>
    <row r="71" ht="15.75">
      <c r="A71" s="23"/>
    </row>
    <row r="72" ht="15.75">
      <c r="A72" s="23"/>
    </row>
    <row r="73" ht="15.75">
      <c r="A73" s="23"/>
    </row>
    <row r="74" ht="15.75">
      <c r="A74" s="23"/>
    </row>
    <row r="75" ht="15.75">
      <c r="A75" s="23"/>
    </row>
    <row r="76" ht="15.75">
      <c r="A76" s="23"/>
    </row>
    <row r="77" ht="15.75">
      <c r="A77" s="23"/>
    </row>
    <row r="78" ht="15.75">
      <c r="A78" s="23"/>
    </row>
    <row r="79" ht="15.75">
      <c r="A79" s="23"/>
    </row>
    <row r="80" ht="15.75">
      <c r="A80" s="23"/>
    </row>
    <row r="81" ht="15.75">
      <c r="A81" s="23"/>
    </row>
    <row r="82" ht="15.75">
      <c r="A82" s="23"/>
    </row>
    <row r="83" ht="15.75">
      <c r="A83" s="23"/>
    </row>
    <row r="84" ht="15.75">
      <c r="A84" s="23"/>
    </row>
    <row r="85" ht="15.75">
      <c r="A85" s="23"/>
    </row>
    <row r="86" ht="15.75">
      <c r="A86" s="23"/>
    </row>
    <row r="87" ht="15.75">
      <c r="A87" s="23"/>
    </row>
    <row r="88" ht="15.75">
      <c r="A88" s="23"/>
    </row>
    <row r="89" ht="15.75">
      <c r="A89" s="23"/>
    </row>
    <row r="90" ht="15.75">
      <c r="A90" s="23"/>
    </row>
    <row r="91" ht="15.75">
      <c r="A91" s="23"/>
    </row>
    <row r="92" ht="15.75">
      <c r="A92" s="23"/>
    </row>
    <row r="93" ht="15.75">
      <c r="A93" s="23"/>
    </row>
    <row r="94" ht="15.75">
      <c r="A94" s="23"/>
    </row>
    <row r="95" ht="15.75">
      <c r="A95" s="23"/>
    </row>
    <row r="96" ht="15.75">
      <c r="A96" s="23"/>
    </row>
    <row r="97" ht="15.75">
      <c r="A97" s="23"/>
    </row>
    <row r="98" ht="15.75">
      <c r="A98" s="23"/>
    </row>
    <row r="99" ht="15.75">
      <c r="A99" s="23"/>
    </row>
    <row r="100" ht="15.75">
      <c r="A100" s="23"/>
    </row>
    <row r="101" ht="15.75">
      <c r="A101" s="23"/>
    </row>
    <row r="102" ht="15.75">
      <c r="A102" s="23"/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5" r:id="rId1"/>
  <headerFooter alignWithMargins="0">
    <oddHeader>&amp;L&amp;"Times New Roman,Bold"&amp;12ENGR 3423&amp;C&amp;"Times New Roman,Bold"&amp;12 Bayesian Confidence Intervals&amp;R&amp;"Lincoln,Regular"&amp;14Dr. G.H. George</oddHeader>
    <oddFooter>&amp;L&amp;F - 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2004-07-13T17:14:10Z</cp:lastPrinted>
  <dcterms:created xsi:type="dcterms:W3CDTF">2000-03-07T17:28:12Z</dcterms:created>
  <dcterms:modified xsi:type="dcterms:W3CDTF">2004-07-13T17:16:54Z</dcterms:modified>
  <cp:category/>
  <cp:version/>
  <cp:contentType/>
  <cp:contentStatus/>
</cp:coreProperties>
</file>