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9465" windowHeight="10665" activeTab="0"/>
  </bookViews>
  <sheets>
    <sheet name="Graph" sheetId="1" r:id="rId1"/>
    <sheet name="Tables" sheetId="2" r:id="rId2"/>
  </sheets>
  <definedNames>
    <definedName name="_xlnm.Print_Area" localSheetId="0">'Graph'!$A$1:$I$30</definedName>
    <definedName name="_xlnm.Print_Area" localSheetId="1">'Tables'!$A$1:$G$31</definedName>
  </definedNames>
  <calcPr fullCalcOnLoad="1"/>
</workbook>
</file>

<file path=xl/sharedStrings.xml><?xml version="1.0" encoding="utf-8"?>
<sst xmlns="http://schemas.openxmlformats.org/spreadsheetml/2006/main" count="19" uniqueCount="17">
  <si>
    <r>
      <t>p</t>
    </r>
    <r>
      <rPr>
        <sz val="12"/>
        <rFont val="Times New Roman"/>
        <family val="1"/>
      </rPr>
      <t xml:space="preserve"> = probability of success in a trial</t>
    </r>
  </si>
  <si>
    <t xml:space="preserve">n = </t>
  </si>
  <si>
    <t xml:space="preserve">p = </t>
  </si>
  <si>
    <t>x</t>
  </si>
  <si>
    <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</si>
  <si>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</si>
  <si>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m</t>
    </r>
    <r>
      <rPr>
        <sz val="12"/>
        <rFont val="Times New Roman"/>
        <family val="1"/>
      </rPr>
      <t xml:space="preserve"> = E[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] = </t>
    </r>
  </si>
  <si>
    <r>
      <t>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V[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] = </t>
    </r>
  </si>
  <si>
    <t xml:space="preserve">s = </t>
  </si>
  <si>
    <r>
      <t>P[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]</t>
    </r>
  </si>
  <si>
    <r>
      <t>P[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=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]</t>
    </r>
  </si>
  <si>
    <t>p.m.f.</t>
  </si>
  <si>
    <t>c.d.f.</t>
  </si>
  <si>
    <t>Enter values in the yellow boxes.</t>
  </si>
  <si>
    <r>
      <t>n</t>
    </r>
    <r>
      <rPr>
        <sz val="12"/>
        <rFont val="Times New Roman"/>
        <family val="1"/>
      </rPr>
      <t xml:space="preserve">  must be a positive integer.</t>
    </r>
  </si>
  <si>
    <r>
      <t>p</t>
    </r>
    <r>
      <rPr>
        <sz val="12"/>
        <rFont val="Times New Roman"/>
        <family val="1"/>
      </rPr>
      <t xml:space="preserve">  must be a number in the interval (0, 1)</t>
    </r>
  </si>
  <si>
    <r>
      <t>X</t>
    </r>
    <r>
      <rPr>
        <sz val="12"/>
        <rFont val="Times New Roman"/>
        <family val="1"/>
      </rPr>
      <t xml:space="preserve"> = number of trials when </t>
    </r>
    <r>
      <rPr>
        <i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success occurs.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</si>
</sst>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"/>
  </numFmts>
  <fonts count="15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23"/>
      <name val="Times New Roman"/>
      <family val="1"/>
    </font>
    <font>
      <i/>
      <sz val="12"/>
      <name val="Symbol"/>
      <family val="1"/>
    </font>
    <font>
      <b/>
      <sz val="26.25"/>
      <name val="Times New Roman"/>
      <family val="0"/>
    </font>
    <font>
      <b/>
      <sz val="23"/>
      <name val="Times New Roman"/>
      <family val="0"/>
    </font>
    <font>
      <vertAlign val="superscript"/>
      <sz val="12"/>
      <name val="Times New Roman"/>
      <family val="1"/>
    </font>
    <font>
      <sz val="12"/>
      <name val="Symbol"/>
      <family val="1"/>
    </font>
    <font>
      <sz val="23"/>
      <name val="Times New Roman"/>
      <family val="0"/>
    </font>
    <font>
      <sz val="19.75"/>
      <name val="Times New Roman"/>
      <family val="0"/>
    </font>
    <font>
      <b/>
      <i/>
      <sz val="17.75"/>
      <name val="Times New Roman"/>
      <family val="1"/>
    </font>
    <font>
      <b/>
      <sz val="23.75"/>
      <name val="Times New Roman"/>
      <family val="0"/>
    </font>
    <font>
      <b/>
      <sz val="17.75"/>
      <name val="Times New Roman"/>
      <family val="0"/>
    </font>
    <font>
      <sz val="17.75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2" fillId="2" borderId="1" xfId="0" applyFont="1" applyFill="1" applyBorder="1" applyAlignment="1">
      <alignment horizontal="right"/>
    </xf>
    <xf numFmtId="0" fontId="1" fillId="3" borderId="2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4" fillId="0" borderId="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25" b="1" i="0" u="none" baseline="0"/>
              <a:t> Negative Binomial p.m.f.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75"/>
          <c:w val="0.975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Tables!$C$4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00FFFF"/>
            </a:solidFill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Tables!$B$5:$B$31</c:f>
              <c:numCach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cat>
          <c:val>
            <c:numRef>
              <c:f>Tables!$C$5:$C$31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0.4096000000000001</c:v>
                </c:pt>
                <c:pt idx="5">
                  <c:v>0.32768</c:v>
                </c:pt>
                <c:pt idx="6">
                  <c:v>0.16383999999999999</c:v>
                </c:pt>
                <c:pt idx="7">
                  <c:v>0.06553599999999998</c:v>
                </c:pt>
                <c:pt idx="8">
                  <c:v>0.022937599999999992</c:v>
                </c:pt>
                <c:pt idx="9">
                  <c:v>0.007340032000000003</c:v>
                </c:pt>
                <c:pt idx="10">
                  <c:v>0.0022020095999999985</c:v>
                </c:pt>
                <c:pt idx="11">
                  <c:v>0.000629145599999999</c:v>
                </c:pt>
                <c:pt idx="12">
                  <c:v>0.00017301503999999986</c:v>
                </c:pt>
                <c:pt idx="13">
                  <c:v>4.613734399999999E-05</c:v>
                </c:pt>
                <c:pt idx="14">
                  <c:v>1.1995709440000008E-05</c:v>
                </c:pt>
                <c:pt idx="15">
                  <c:v>3.0534533119999938E-06</c:v>
                </c:pt>
                <c:pt idx="16">
                  <c:v>7.63363327999999E-07</c:v>
                </c:pt>
                <c:pt idx="17">
                  <c:v>1.8790481919999988E-07</c:v>
                </c:pt>
                <c:pt idx="18">
                  <c:v>4.563402751999985E-08</c:v>
                </c:pt>
                <c:pt idx="19">
                  <c:v>1.0952166604799972E-08</c:v>
                </c:pt>
                <c:pt idx="20">
                  <c:v>2.601139568639995E-09</c:v>
                </c:pt>
                <c:pt idx="21">
                  <c:v>6.120328396799992E-10</c:v>
                </c:pt>
                <c:pt idx="22">
                  <c:v>1.4280766259199996E-10</c:v>
                </c:pt>
                <c:pt idx="23">
                  <c:v>3.307124817919989E-11</c:v>
                </c:pt>
                <c:pt idx="24">
                  <c:v>7.60638708121601E-12</c:v>
                </c:pt>
                <c:pt idx="25">
                  <c:v>1.7386027614207976E-12</c:v>
                </c:pt>
                <c:pt idx="26">
                  <c:v>3.9513699123199825E-13</c:v>
                </c:pt>
              </c:numCache>
            </c:numRef>
          </c:val>
        </c:ser>
        <c:axId val="46444992"/>
        <c:axId val="15351745"/>
      </c:barChart>
      <c:catAx>
        <c:axId val="4644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06"/>
              <c:y val="0.1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51745"/>
        <c:crosses val="autoZero"/>
        <c:auto val="1"/>
        <c:lblOffset val="100"/>
        <c:tickLblSkip val="5"/>
        <c:noMultiLvlLbl val="0"/>
      </c:catAx>
      <c:valAx>
        <c:axId val="1535174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1" u="none" baseline="0"/>
                  <a:t>p</a:t>
                </a:r>
                <a:r>
                  <a:rPr lang="en-US" cap="none" sz="2300" b="1" i="0" u="none" baseline="0"/>
                  <a:t>(</a:t>
                </a:r>
                <a:r>
                  <a:rPr lang="en-US" cap="none" sz="2300" b="1" i="1" u="none" baseline="0"/>
                  <a:t>x</a:t>
                </a:r>
                <a:r>
                  <a:rPr lang="en-US" cap="none" sz="2300" b="1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67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6444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/>
              <a:t>Negative Binomial c.d.f.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9425"/>
          <c:w val="0.936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Tables!$D$4</c:f>
              <c:strCache>
                <c:ptCount val="1"/>
                <c:pt idx="0">
                  <c:v>F(x)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Tables!$B$5:$B$31</c:f>
              <c:numCach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cat>
          <c:val>
            <c:numRef>
              <c:f>Tables!$D$5:$D$31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0.4096000000000001</c:v>
                </c:pt>
                <c:pt idx="5">
                  <c:v>0.7372800000000002</c:v>
                </c:pt>
                <c:pt idx="6">
                  <c:v>0.9011200000000001</c:v>
                </c:pt>
                <c:pt idx="7">
                  <c:v>0.9666560000000002</c:v>
                </c:pt>
                <c:pt idx="8">
                  <c:v>0.9895936000000002</c:v>
                </c:pt>
                <c:pt idx="9">
                  <c:v>0.9969336320000002</c:v>
                </c:pt>
                <c:pt idx="10">
                  <c:v>0.9991356416000001</c:v>
                </c:pt>
                <c:pt idx="11">
                  <c:v>0.9997647872000002</c:v>
                </c:pt>
                <c:pt idx="12">
                  <c:v>0.9999378022400002</c:v>
                </c:pt>
                <c:pt idx="13">
                  <c:v>0.9999839395840002</c:v>
                </c:pt>
                <c:pt idx="14">
                  <c:v>0.9999959352934402</c:v>
                </c:pt>
                <c:pt idx="15">
                  <c:v>0.9999989887467522</c:v>
                </c:pt>
                <c:pt idx="16">
                  <c:v>0.9999997521100802</c:v>
                </c:pt>
                <c:pt idx="17">
                  <c:v>0.9999999400148993</c:v>
                </c:pt>
                <c:pt idx="18">
                  <c:v>0.9999999856489269</c:v>
                </c:pt>
                <c:pt idx="19">
                  <c:v>0.9999999966010935</c:v>
                </c:pt>
                <c:pt idx="20">
                  <c:v>0.999999999202233</c:v>
                </c:pt>
                <c:pt idx="21">
                  <c:v>0.9999999998142659</c:v>
                </c:pt>
                <c:pt idx="22">
                  <c:v>0.9999999999570736</c:v>
                </c:pt>
                <c:pt idx="23">
                  <c:v>0.9999999999901448</c:v>
                </c:pt>
                <c:pt idx="24">
                  <c:v>0.9999999999977511</c:v>
                </c:pt>
                <c:pt idx="25">
                  <c:v>0.9999999999994897</c:v>
                </c:pt>
                <c:pt idx="26">
                  <c:v>0.9999999999998849</c:v>
                </c:pt>
              </c:numCache>
            </c:numRef>
          </c:val>
          <c:smooth val="0"/>
        </c:ser>
        <c:marker val="1"/>
        <c:axId val="3947978"/>
        <c:axId val="35531803"/>
      </c:lineChart>
      <c:catAx>
        <c:axId val="3947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08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31803"/>
        <c:crosses val="autoZero"/>
        <c:auto val="1"/>
        <c:lblOffset val="100"/>
        <c:tickLblSkip val="5"/>
        <c:noMultiLvlLbl val="0"/>
      </c:catAx>
      <c:valAx>
        <c:axId val="3553180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1" u="none" baseline="0"/>
                  <a:t>F</a:t>
                </a:r>
                <a:r>
                  <a:rPr lang="en-US" cap="none" sz="1775" b="1" i="0" u="none" baseline="0"/>
                  <a:t>(</a:t>
                </a:r>
                <a:r>
                  <a:rPr lang="en-US" cap="none" sz="1775" b="1" i="1" u="none" baseline="0"/>
                  <a:t>x</a:t>
                </a:r>
                <a:r>
                  <a:rPr lang="en-US" cap="none" sz="1775" b="1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94797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66675</xdr:rowOff>
    </xdr:from>
    <xdr:to>
      <xdr:col>8</xdr:col>
      <xdr:colOff>571500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85725" y="923925"/>
        <a:ext cx="53625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30</xdr:row>
      <xdr:rowOff>38100</xdr:rowOff>
    </xdr:from>
    <xdr:to>
      <xdr:col>8</xdr:col>
      <xdr:colOff>571500</xdr:colOff>
      <xdr:row>50</xdr:row>
      <xdr:rowOff>47625</xdr:rowOff>
    </xdr:to>
    <xdr:graphicFrame>
      <xdr:nvGraphicFramePr>
        <xdr:cNvPr id="2" name="Chart 2"/>
        <xdr:cNvGraphicFramePr/>
      </xdr:nvGraphicFramePr>
      <xdr:xfrm>
        <a:off x="133350" y="5219700"/>
        <a:ext cx="53149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 topLeftCell="A1">
      <selection activeCell="C4" sqref="C4"/>
    </sheetView>
  </sheetViews>
  <sheetFormatPr defaultColWidth="9.140625" defaultRowHeight="12.75"/>
  <cols>
    <col min="1" max="16384" width="9.140625" style="1" customWidth="1"/>
  </cols>
  <sheetData>
    <row r="1" ht="15.75">
      <c r="A1" s="1" t="s">
        <v>13</v>
      </c>
    </row>
    <row r="2" spans="1:6" ht="15.75">
      <c r="A2" s="2" t="s">
        <v>14</v>
      </c>
      <c r="F2" s="2" t="s">
        <v>15</v>
      </c>
    </row>
    <row r="3" spans="1:6" ht="19.5" thickBot="1">
      <c r="A3" s="2" t="s">
        <v>16</v>
      </c>
      <c r="F3" s="2" t="s">
        <v>0</v>
      </c>
    </row>
    <row r="4" spans="2:7" ht="16.5" thickBot="1">
      <c r="B4" s="6" t="s">
        <v>1</v>
      </c>
      <c r="C4" s="7">
        <v>4</v>
      </c>
      <c r="F4" s="6" t="s">
        <v>2</v>
      </c>
      <c r="G4" s="7">
        <v>0.8</v>
      </c>
    </row>
    <row r="29" spans="1:7" ht="18.75">
      <c r="A29" s="9"/>
      <c r="B29" s="10" t="s">
        <v>6</v>
      </c>
      <c r="C29" s="11">
        <f>$C$4/$G$4</f>
        <v>5</v>
      </c>
      <c r="E29" s="9"/>
      <c r="F29" s="10" t="s">
        <v>7</v>
      </c>
      <c r="G29" s="11">
        <f>$C$29*(1-$G$4)/$G$4</f>
        <v>1.2499999999999996</v>
      </c>
    </row>
    <row r="30" spans="6:7" ht="15.75">
      <c r="F30" s="12" t="s">
        <v>8</v>
      </c>
      <c r="G30" s="11">
        <f>SQRT(G29)</f>
        <v>1.1180339887498947</v>
      </c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600" verticalDpi="600" orientation="portrait" r:id="rId2"/>
  <headerFooter alignWithMargins="0">
    <oddHeader>&amp;L&amp;"Times New Roman,Bold"&amp;12ENGI 3423&amp;C&amp;"Times New Roman,Bold"&amp;12Negative Binomial Distribution &amp;R&amp;"Lincoln,Regular"&amp;14Dr. G.H. George</oddHeader>
    <oddFooter>&amp;L&amp;F - &amp;A&amp;R&amp;D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2:7" ht="15.75">
      <c r="B1" s="3" t="s">
        <v>1</v>
      </c>
      <c r="C1" s="1">
        <f>Graph!$C$4</f>
        <v>4</v>
      </c>
      <c r="F1" s="3" t="s">
        <v>2</v>
      </c>
      <c r="G1" s="1">
        <f>Graph!$G$4</f>
        <v>0.8</v>
      </c>
    </row>
    <row r="2" spans="2:6" ht="15.75">
      <c r="B2" s="3"/>
      <c r="C2" s="8" t="s">
        <v>11</v>
      </c>
      <c r="D2" s="8" t="s">
        <v>12</v>
      </c>
      <c r="F2" s="3"/>
    </row>
    <row r="3" spans="3:4" ht="15.75">
      <c r="C3" s="8" t="s">
        <v>10</v>
      </c>
      <c r="D3" s="8" t="s">
        <v>9</v>
      </c>
    </row>
    <row r="4" spans="2:4" ht="15.75">
      <c r="B4" s="4" t="s">
        <v>3</v>
      </c>
      <c r="C4" s="4" t="s">
        <v>4</v>
      </c>
      <c r="D4" s="4" t="s">
        <v>5</v>
      </c>
    </row>
    <row r="5" spans="2:4" ht="15.75">
      <c r="B5" s="1">
        <v>0</v>
      </c>
      <c r="C5" s="5">
        <f>IF($B5&lt;$C$1,0,NEGBINOMDIST($B5-$C$1,$C$1,$G$1))</f>
        <v>0</v>
      </c>
      <c r="D5" s="5">
        <f>C5</f>
        <v>0</v>
      </c>
    </row>
    <row r="6" spans="2:4" ht="15.75">
      <c r="B6" s="1">
        <f>B5+1</f>
        <v>1</v>
      </c>
      <c r="C6" s="5">
        <f>IF($B6&lt;$C$1,0,NEGBINOMDIST($B6-$C$1,$C$1,$G$1))</f>
        <v>0</v>
      </c>
      <c r="D6" s="5">
        <f>D5+C6</f>
        <v>0</v>
      </c>
    </row>
    <row r="7" spans="2:4" ht="15.75">
      <c r="B7" s="1">
        <f aca="true" t="shared" si="0" ref="B7:B29">B6+1</f>
        <v>2</v>
      </c>
      <c r="C7" s="5">
        <f aca="true" t="shared" si="1" ref="C7:C29">IF($B7&lt;$C$1,0,NEGBINOMDIST($B7-$C$1,$C$1,$G$1))</f>
        <v>0</v>
      </c>
      <c r="D7" s="5">
        <f aca="true" t="shared" si="2" ref="D7:D30">D6+C7</f>
        <v>0</v>
      </c>
    </row>
    <row r="8" spans="2:4" ht="15.75">
      <c r="B8" s="1">
        <f t="shared" si="0"/>
        <v>3</v>
      </c>
      <c r="C8" s="5">
        <f t="shared" si="1"/>
        <v>0</v>
      </c>
      <c r="D8" s="5">
        <f t="shared" si="2"/>
        <v>0</v>
      </c>
    </row>
    <row r="9" spans="2:4" ht="15.75">
      <c r="B9" s="1">
        <f t="shared" si="0"/>
        <v>4</v>
      </c>
      <c r="C9" s="5">
        <f t="shared" si="1"/>
        <v>0.4096000000000001</v>
      </c>
      <c r="D9" s="5">
        <f t="shared" si="2"/>
        <v>0.4096000000000001</v>
      </c>
    </row>
    <row r="10" spans="2:4" ht="15.75">
      <c r="B10" s="1">
        <f t="shared" si="0"/>
        <v>5</v>
      </c>
      <c r="C10" s="5">
        <f t="shared" si="1"/>
        <v>0.32768</v>
      </c>
      <c r="D10" s="5">
        <f t="shared" si="2"/>
        <v>0.7372800000000002</v>
      </c>
    </row>
    <row r="11" spans="2:4" ht="15.75">
      <c r="B11" s="1">
        <f t="shared" si="0"/>
        <v>6</v>
      </c>
      <c r="C11" s="5">
        <f t="shared" si="1"/>
        <v>0.16383999999999999</v>
      </c>
      <c r="D11" s="5">
        <f t="shared" si="2"/>
        <v>0.9011200000000001</v>
      </c>
    </row>
    <row r="12" spans="2:4" ht="15.75">
      <c r="B12" s="1">
        <f t="shared" si="0"/>
        <v>7</v>
      </c>
      <c r="C12" s="5">
        <f t="shared" si="1"/>
        <v>0.06553599999999998</v>
      </c>
      <c r="D12" s="5">
        <f t="shared" si="2"/>
        <v>0.9666560000000002</v>
      </c>
    </row>
    <row r="13" spans="2:4" ht="15.75">
      <c r="B13" s="1">
        <f t="shared" si="0"/>
        <v>8</v>
      </c>
      <c r="C13" s="5">
        <f t="shared" si="1"/>
        <v>0.022937599999999992</v>
      </c>
      <c r="D13" s="5">
        <f t="shared" si="2"/>
        <v>0.9895936000000002</v>
      </c>
    </row>
    <row r="14" spans="2:4" ht="15.75">
      <c r="B14" s="1">
        <f t="shared" si="0"/>
        <v>9</v>
      </c>
      <c r="C14" s="5">
        <f t="shared" si="1"/>
        <v>0.007340032000000003</v>
      </c>
      <c r="D14" s="5">
        <f t="shared" si="2"/>
        <v>0.9969336320000002</v>
      </c>
    </row>
    <row r="15" spans="2:4" ht="15.75">
      <c r="B15" s="1">
        <f t="shared" si="0"/>
        <v>10</v>
      </c>
      <c r="C15" s="5">
        <f t="shared" si="1"/>
        <v>0.0022020095999999985</v>
      </c>
      <c r="D15" s="5">
        <f t="shared" si="2"/>
        <v>0.9991356416000001</v>
      </c>
    </row>
    <row r="16" spans="2:4" ht="15.75">
      <c r="B16" s="1">
        <f t="shared" si="0"/>
        <v>11</v>
      </c>
      <c r="C16" s="5">
        <f t="shared" si="1"/>
        <v>0.000629145599999999</v>
      </c>
      <c r="D16" s="5">
        <f t="shared" si="2"/>
        <v>0.9997647872000002</v>
      </c>
    </row>
    <row r="17" spans="2:4" ht="15.75">
      <c r="B17" s="1">
        <f t="shared" si="0"/>
        <v>12</v>
      </c>
      <c r="C17" s="5">
        <f t="shared" si="1"/>
        <v>0.00017301503999999986</v>
      </c>
      <c r="D17" s="5">
        <f t="shared" si="2"/>
        <v>0.9999378022400002</v>
      </c>
    </row>
    <row r="18" spans="2:4" ht="15.75">
      <c r="B18" s="1">
        <f t="shared" si="0"/>
        <v>13</v>
      </c>
      <c r="C18" s="5">
        <f t="shared" si="1"/>
        <v>4.613734399999999E-05</v>
      </c>
      <c r="D18" s="5">
        <f t="shared" si="2"/>
        <v>0.9999839395840002</v>
      </c>
    </row>
    <row r="19" spans="2:4" ht="15.75">
      <c r="B19" s="1">
        <f t="shared" si="0"/>
        <v>14</v>
      </c>
      <c r="C19" s="5">
        <f t="shared" si="1"/>
        <v>1.1995709440000008E-05</v>
      </c>
      <c r="D19" s="5">
        <f t="shared" si="2"/>
        <v>0.9999959352934402</v>
      </c>
    </row>
    <row r="20" spans="2:4" ht="15.75">
      <c r="B20" s="1">
        <f t="shared" si="0"/>
        <v>15</v>
      </c>
      <c r="C20" s="5">
        <f t="shared" si="1"/>
        <v>3.0534533119999938E-06</v>
      </c>
      <c r="D20" s="5">
        <f t="shared" si="2"/>
        <v>0.9999989887467522</v>
      </c>
    </row>
    <row r="21" spans="2:4" ht="15.75">
      <c r="B21" s="1">
        <f t="shared" si="0"/>
        <v>16</v>
      </c>
      <c r="C21" s="5">
        <f t="shared" si="1"/>
        <v>7.63363327999999E-07</v>
      </c>
      <c r="D21" s="5">
        <f t="shared" si="2"/>
        <v>0.9999997521100802</v>
      </c>
    </row>
    <row r="22" spans="2:4" ht="15.75">
      <c r="B22" s="1">
        <f t="shared" si="0"/>
        <v>17</v>
      </c>
      <c r="C22" s="5">
        <f t="shared" si="1"/>
        <v>1.8790481919999988E-07</v>
      </c>
      <c r="D22" s="5">
        <f t="shared" si="2"/>
        <v>0.9999999400148993</v>
      </c>
    </row>
    <row r="23" spans="2:4" ht="15.75">
      <c r="B23" s="1">
        <f t="shared" si="0"/>
        <v>18</v>
      </c>
      <c r="C23" s="5">
        <f t="shared" si="1"/>
        <v>4.563402751999985E-08</v>
      </c>
      <c r="D23" s="5">
        <f t="shared" si="2"/>
        <v>0.9999999856489269</v>
      </c>
    </row>
    <row r="24" spans="2:4" ht="15.75">
      <c r="B24" s="1">
        <f t="shared" si="0"/>
        <v>19</v>
      </c>
      <c r="C24" s="5">
        <f t="shared" si="1"/>
        <v>1.0952166604799972E-08</v>
      </c>
      <c r="D24" s="5">
        <f t="shared" si="2"/>
        <v>0.9999999966010935</v>
      </c>
    </row>
    <row r="25" spans="2:4" ht="15.75">
      <c r="B25" s="1">
        <f t="shared" si="0"/>
        <v>20</v>
      </c>
      <c r="C25" s="5">
        <f t="shared" si="1"/>
        <v>2.601139568639995E-09</v>
      </c>
      <c r="D25" s="5">
        <f t="shared" si="2"/>
        <v>0.999999999202233</v>
      </c>
    </row>
    <row r="26" spans="2:4" ht="15.75">
      <c r="B26" s="1">
        <f t="shared" si="0"/>
        <v>21</v>
      </c>
      <c r="C26" s="5">
        <f t="shared" si="1"/>
        <v>6.120328396799992E-10</v>
      </c>
      <c r="D26" s="5">
        <f t="shared" si="2"/>
        <v>0.9999999998142659</v>
      </c>
    </row>
    <row r="27" spans="2:4" ht="15.75">
      <c r="B27" s="1">
        <f t="shared" si="0"/>
        <v>22</v>
      </c>
      <c r="C27" s="5">
        <f t="shared" si="1"/>
        <v>1.4280766259199996E-10</v>
      </c>
      <c r="D27" s="5">
        <f t="shared" si="2"/>
        <v>0.9999999999570736</v>
      </c>
    </row>
    <row r="28" spans="2:4" ht="15.75">
      <c r="B28" s="1">
        <f t="shared" si="0"/>
        <v>23</v>
      </c>
      <c r="C28" s="5">
        <f t="shared" si="1"/>
        <v>3.307124817919989E-11</v>
      </c>
      <c r="D28" s="5">
        <f t="shared" si="2"/>
        <v>0.9999999999901448</v>
      </c>
    </row>
    <row r="29" spans="2:4" ht="15.75">
      <c r="B29" s="1">
        <f t="shared" si="0"/>
        <v>24</v>
      </c>
      <c r="C29" s="5">
        <f t="shared" si="1"/>
        <v>7.60638708121601E-12</v>
      </c>
      <c r="D29" s="5">
        <f t="shared" si="2"/>
        <v>0.9999999999977511</v>
      </c>
    </row>
    <row r="30" spans="2:4" ht="15.75">
      <c r="B30" s="1">
        <f>B29+1</f>
        <v>25</v>
      </c>
      <c r="C30" s="5">
        <f>IF($B30&lt;$C$1,0,NEGBINOMDIST($B30-$C$1,$C$1,$G$1))</f>
        <v>1.7386027614207976E-12</v>
      </c>
      <c r="D30" s="5">
        <f t="shared" si="2"/>
        <v>0.9999999999994897</v>
      </c>
    </row>
    <row r="31" spans="2:4" ht="15.75">
      <c r="B31" s="1">
        <f>B30+1</f>
        <v>26</v>
      </c>
      <c r="C31" s="5">
        <f>IF($B31&lt;$C$1,0,NEGBINOMDIST($B31-$C$1,$C$1,$G$1))</f>
        <v>3.9513699123199825E-13</v>
      </c>
      <c r="D31" s="5">
        <f>D30+C31</f>
        <v>0.9999999999998849</v>
      </c>
    </row>
  </sheetData>
  <sheetProtection sheet="1" objects="1" scenarios="1"/>
  <printOptions gridLines="1" horizontalCentered="1" verticalCentered="1"/>
  <pageMargins left="0.75" right="0.75" top="1" bottom="1" header="0.5" footer="0.5"/>
  <pageSetup blackAndWhite="1" horizontalDpi="600" verticalDpi="600" orientation="portrait" scale="115" r:id="rId1"/>
  <headerFooter alignWithMargins="0">
    <oddHeader xml:space="preserve">&amp;L&amp;"Times New Roman,Bold"&amp;12ENGI 3423&amp;C&amp;"Times New Roman,Bold"&amp;12Negative Binomial Distribution &amp;R&amp;"Lincoln,Regular"&amp;16Dr. G.H. George  </oddHeader>
    <oddFooter>&amp;L&amp;F -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2007-07-05T12:48:37Z</cp:lastPrinted>
  <dcterms:created xsi:type="dcterms:W3CDTF">2000-03-07T17:28:12Z</dcterms:created>
  <dcterms:modified xsi:type="dcterms:W3CDTF">2007-07-05T12:48:43Z</dcterms:modified>
  <cp:category/>
  <cp:version/>
  <cp:contentType/>
  <cp:contentStatus/>
</cp:coreProperties>
</file>