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9825" windowHeight="9270" activeTab="0"/>
  </bookViews>
  <sheets>
    <sheet name="pdf" sheetId="1" r:id="rId1"/>
    <sheet name="cdf" sheetId="2" r:id="rId2"/>
  </sheets>
  <definedNames>
    <definedName name="a">'pdf'!$E$2</definedName>
    <definedName name="b">'pdf'!$G$2</definedName>
    <definedName name="_xlnm.Print_Area" localSheetId="0">'pdf'!$A$1:$I$37</definedName>
  </definedNames>
  <calcPr fullCalcOnLoad="1"/>
</workbook>
</file>

<file path=xl/sharedStrings.xml><?xml version="1.0" encoding="utf-8"?>
<sst xmlns="http://schemas.openxmlformats.org/spreadsheetml/2006/main" count="18" uniqueCount="14">
  <si>
    <t>Scale parameter:</t>
  </si>
  <si>
    <t>Shape parameter:</t>
  </si>
  <si>
    <t xml:space="preserve">a = </t>
  </si>
  <si>
    <t xml:space="preserve">b = </t>
  </si>
  <si>
    <t>Graph step size:</t>
  </si>
  <si>
    <t>x</t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</si>
  <si>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</si>
  <si>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</si>
  <si>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m = </t>
  </si>
  <si>
    <t xml:space="preserve">s = </t>
  </si>
  <si>
    <r>
      <t>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</si>
  <si>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Weibull distribution.</t>
  </si>
  <si>
    <r>
      <t>Note</t>
    </r>
    <r>
      <rPr>
        <sz val="12"/>
        <rFont val="Times New Roman"/>
        <family val="1"/>
      </rPr>
      <t xml:space="preserve">:  Excel provides the Gamma function </t>
    </r>
    <r>
      <rPr>
        <sz val="12"/>
        <rFont val="Symbol"/>
        <family val="1"/>
      </rPr>
      <t>G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indirectly, as EXP(GAMMALN(x)).</t>
    </r>
  </si>
  <si>
    <t>Enter positive values in the boxes: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</si>
</sst>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</numFmts>
  <fonts count="15">
    <font>
      <sz val="10"/>
      <name val="Arial"/>
      <family val="0"/>
    </font>
    <font>
      <sz val="12"/>
      <name val="Times New Roman"/>
      <family val="1"/>
    </font>
    <font>
      <i/>
      <sz val="12"/>
      <name val="Symbol"/>
      <family val="1"/>
    </font>
    <font>
      <i/>
      <sz val="12"/>
      <name val="Times New Roman"/>
      <family val="1"/>
    </font>
    <font>
      <b/>
      <sz val="29"/>
      <name val="Times New Roman"/>
      <family val="0"/>
    </font>
    <font>
      <b/>
      <sz val="21.75"/>
      <name val="Times New Roman"/>
      <family val="0"/>
    </font>
    <font>
      <sz val="21.75"/>
      <name val="Times New Roman"/>
      <family val="0"/>
    </font>
    <font>
      <vertAlign val="superscript"/>
      <sz val="12"/>
      <name val="Times New Roman"/>
      <family val="1"/>
    </font>
    <font>
      <sz val="12"/>
      <name val="Symbol"/>
      <family val="1"/>
    </font>
    <font>
      <sz val="16"/>
      <name val="Times New Roman"/>
      <family val="1"/>
    </font>
    <font>
      <b/>
      <i/>
      <sz val="18.75"/>
      <name val="Times New Roman"/>
      <family val="1"/>
    </font>
    <font>
      <b/>
      <sz val="25"/>
      <name val="Times New Roman"/>
      <family val="0"/>
    </font>
    <font>
      <b/>
      <sz val="18.75"/>
      <name val="Times New Roman"/>
      <family val="0"/>
    </font>
    <font>
      <sz val="18.75"/>
      <name val="Times New Roman"/>
      <family val="0"/>
    </font>
    <font>
      <b/>
      <i/>
      <sz val="21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/>
              <a:t> p.d.f. of the Weibull dist'n </a:t>
            </a:r>
          </a:p>
        </c:rich>
      </c:tx>
      <c:layout>
        <c:manualLayout>
          <c:xMode val="factor"/>
          <c:yMode val="factor"/>
          <c:x val="0.021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52"/>
          <c:w val="0.881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pdf!$B$3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pdf!$A$4:$A$29</c:f>
              <c:numCache/>
            </c:numRef>
          </c:cat>
          <c:val>
            <c:numRef>
              <c:f>pdf!$B$4:$B$29</c:f>
              <c:numCache/>
            </c:numRef>
          </c:val>
          <c:smooth val="0"/>
        </c:ser>
        <c:axId val="431988"/>
        <c:axId val="3887893"/>
      </c:line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8"/>
              <c:y val="0.1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87893"/>
        <c:crosses val="autoZero"/>
        <c:auto val="1"/>
        <c:lblOffset val="100"/>
        <c:tickLblSkip val="5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1" u="none" baseline="0"/>
                  <a:t>f</a:t>
                </a:r>
                <a:r>
                  <a:rPr lang="en-US" cap="none" sz="2175" b="1" i="0" u="none" baseline="0"/>
                  <a:t>(</a:t>
                </a:r>
                <a:r>
                  <a:rPr lang="en-US" cap="none" sz="2175" b="1" i="1" u="none" baseline="0"/>
                  <a:t>x</a:t>
                </a:r>
                <a:r>
                  <a:rPr lang="en-US" cap="none" sz="2175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5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 c.d.f. of the Weibull dist'n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75"/>
          <c:w val="0.890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pdf!$C$3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pdf!$A$4:$A$29</c:f>
              <c:numCach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</c:numCache>
            </c:numRef>
          </c:cat>
          <c:val>
            <c:numRef>
              <c:f>pdf!$C$4:$C$29</c:f>
              <c:numCache>
                <c:ptCount val="26"/>
                <c:pt idx="0">
                  <c:v>0</c:v>
                </c:pt>
                <c:pt idx="1">
                  <c:v>0.009950166250831893</c:v>
                </c:pt>
                <c:pt idx="2">
                  <c:v>0.03921056084767682</c:v>
                </c:pt>
                <c:pt idx="3">
                  <c:v>0.08606881472877181</c:v>
                </c:pt>
                <c:pt idx="4">
                  <c:v>0.14785621103378865</c:v>
                </c:pt>
                <c:pt idx="5">
                  <c:v>0.22119921692859512</c:v>
                </c:pt>
                <c:pt idx="6">
                  <c:v>0.302323673928969</c:v>
                </c:pt>
                <c:pt idx="7">
                  <c:v>0.3873736058155839</c:v>
                </c:pt>
                <c:pt idx="8">
                  <c:v>0.47270757595695134</c:v>
                </c:pt>
                <c:pt idx="9">
                  <c:v>0.5551419337770588</c:v>
                </c:pt>
                <c:pt idx="10">
                  <c:v>0.6321205588285577</c:v>
                </c:pt>
                <c:pt idx="11">
                  <c:v>0.7018027205701125</c:v>
                </c:pt>
                <c:pt idx="12">
                  <c:v>0.7630722413178782</c:v>
                </c:pt>
                <c:pt idx="13">
                  <c:v>0.8154804760070108</c:v>
                </c:pt>
                <c:pt idx="14">
                  <c:v>0.859141579078955</c:v>
                </c:pt>
                <c:pt idx="15">
                  <c:v>0.8946007754381358</c:v>
                </c:pt>
                <c:pt idx="16">
                  <c:v>0.9226952595567003</c:v>
                </c:pt>
                <c:pt idx="17">
                  <c:v>0.9444237873885171</c:v>
                </c:pt>
                <c:pt idx="18">
                  <c:v>0.960836104901013</c:v>
                </c:pt>
                <c:pt idx="19">
                  <c:v>0.9729481531336497</c:v>
                </c:pt>
                <c:pt idx="20">
                  <c:v>0.9816843611112659</c:v>
                </c:pt>
                <c:pt idx="21">
                  <c:v>0.9878448216700851</c:v>
                </c:pt>
                <c:pt idx="22">
                  <c:v>0.9920929459484066</c:v>
                </c:pt>
                <c:pt idx="23">
                  <c:v>0.9949582397403091</c:v>
                </c:pt>
                <c:pt idx="24">
                  <c:v>0.9968488884015556</c:v>
                </c:pt>
                <c:pt idx="25">
                  <c:v>0.9980695458637723</c:v>
                </c:pt>
              </c:numCache>
            </c:numRef>
          </c:val>
          <c:smooth val="0"/>
        </c:ser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1" u="none" baseline="0"/>
                  <a:t> x </a:t>
                </a:r>
              </a:p>
            </c:rich>
          </c:tx>
          <c:layout>
            <c:manualLayout>
              <c:xMode val="factor"/>
              <c:yMode val="factor"/>
              <c:x val="0.008"/>
              <c:y val="0.1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483887"/>
        <c:crosses val="autoZero"/>
        <c:auto val="1"/>
        <c:lblOffset val="100"/>
        <c:tickLblSkip val="5"/>
        <c:tickMarkSkip val="5"/>
        <c:noMultiLvlLbl val="0"/>
      </c:catAx>
      <c:valAx>
        <c:axId val="4648388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/>
                  <a:t> </a:t>
                </a:r>
                <a:r>
                  <a:rPr lang="en-US" cap="none" sz="1875" b="1" i="1" u="none" baseline="0"/>
                  <a:t>F</a:t>
                </a:r>
                <a:r>
                  <a:rPr lang="en-US" cap="none" sz="1875" b="1" i="0" u="none" baseline="0"/>
                  <a:t>(</a:t>
                </a:r>
                <a:r>
                  <a:rPr lang="en-US" cap="none" sz="1875" b="1" i="1" u="none" baseline="0"/>
                  <a:t>x</a:t>
                </a:r>
                <a:r>
                  <a:rPr lang="en-US" cap="none" sz="1875" b="1" i="0" u="none" baseline="0"/>
                  <a:t>) 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49910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38100</xdr:rowOff>
    </xdr:from>
    <xdr:to>
      <xdr:col>8</xdr:col>
      <xdr:colOff>533400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142875" y="438150"/>
        <a:ext cx="55054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7</xdr:col>
      <xdr:colOff>638175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85725" y="47625"/>
        <a:ext cx="55530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E2" sqref="E2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16384" width="9.140625" style="1" customWidth="1"/>
  </cols>
  <sheetData>
    <row r="1" spans="1:6" ht="15.75">
      <c r="A1" s="1" t="s">
        <v>11</v>
      </c>
      <c r="D1" s="1" t="s">
        <v>1</v>
      </c>
      <c r="F1" s="1" t="s">
        <v>0</v>
      </c>
    </row>
    <row r="2" spans="1:8" ht="15.75">
      <c r="A2" s="1" t="s">
        <v>13</v>
      </c>
      <c r="D2" s="8" t="s">
        <v>2</v>
      </c>
      <c r="E2" s="7">
        <v>2</v>
      </c>
      <c r="F2" s="8" t="s">
        <v>3</v>
      </c>
      <c r="G2" s="7">
        <v>1</v>
      </c>
      <c r="H2" s="10"/>
    </row>
    <row r="3" spans="1:11" ht="15.75">
      <c r="A3" s="4" t="s">
        <v>5</v>
      </c>
      <c r="B3" s="4" t="s">
        <v>6</v>
      </c>
      <c r="C3" s="4" t="s">
        <v>7</v>
      </c>
      <c r="K3" s="1" t="s">
        <v>4</v>
      </c>
    </row>
    <row r="4" spans="1:11" ht="15.75">
      <c r="A4" s="5">
        <v>0</v>
      </c>
      <c r="B4" s="6">
        <f>IF(a&gt;1,0,IF(a=1,a/b^a,10))</f>
        <v>0</v>
      </c>
      <c r="C4" s="6">
        <f>1-EXP(-(A4/G2)^E2)</f>
        <v>0</v>
      </c>
      <c r="K4" s="1">
        <f>MIN(0.2,b/10)</f>
        <v>0.1</v>
      </c>
    </row>
    <row r="5" spans="1:3" ht="15.75">
      <c r="A5" s="5">
        <f>A4+$K$4</f>
        <v>0.1</v>
      </c>
      <c r="B5" s="6">
        <f aca="true" t="shared" si="0" ref="B5:B29">a*($A5^(a-1))*(EXP(-(($A5/b)^a)))/(b^a)</f>
        <v>0.19800996674983362</v>
      </c>
      <c r="C5" s="6">
        <f aca="true" t="shared" si="1" ref="C5:C29">1-EXP(-((A5/b)^a))</f>
        <v>0.009950166250831893</v>
      </c>
    </row>
    <row r="6" spans="1:3" ht="15.75">
      <c r="A6" s="5">
        <f aca="true" t="shared" si="2" ref="A6:A29">A5+$K$4</f>
        <v>0.2</v>
      </c>
      <c r="B6" s="6">
        <f t="shared" si="0"/>
        <v>0.3843157756609293</v>
      </c>
      <c r="C6" s="6">
        <f t="shared" si="1"/>
        <v>0.03921056084767682</v>
      </c>
    </row>
    <row r="7" spans="1:3" ht="15.75">
      <c r="A7" s="5">
        <f t="shared" si="2"/>
        <v>0.30000000000000004</v>
      </c>
      <c r="B7" s="6">
        <f t="shared" si="0"/>
        <v>0.548358711162737</v>
      </c>
      <c r="C7" s="6">
        <f t="shared" si="1"/>
        <v>0.08606881472877181</v>
      </c>
    </row>
    <row r="8" spans="1:3" ht="15.75">
      <c r="A8" s="5">
        <f t="shared" si="2"/>
        <v>0.4</v>
      </c>
      <c r="B8" s="6">
        <f t="shared" si="0"/>
        <v>0.6817150311729692</v>
      </c>
      <c r="C8" s="6">
        <f t="shared" si="1"/>
        <v>0.14785621103378865</v>
      </c>
    </row>
    <row r="9" spans="1:3" ht="15.75">
      <c r="A9" s="5">
        <f t="shared" si="2"/>
        <v>0.5</v>
      </c>
      <c r="B9" s="6">
        <f t="shared" si="0"/>
        <v>0.7788007830714049</v>
      </c>
      <c r="C9" s="6">
        <f t="shared" si="1"/>
        <v>0.22119921692859512</v>
      </c>
    </row>
    <row r="10" spans="1:3" ht="15.75">
      <c r="A10" s="5">
        <f t="shared" si="2"/>
        <v>0.6</v>
      </c>
      <c r="B10" s="6">
        <f t="shared" si="0"/>
        <v>0.8372115912852373</v>
      </c>
      <c r="C10" s="6">
        <f t="shared" si="1"/>
        <v>0.302323673928969</v>
      </c>
    </row>
    <row r="11" spans="1:3" ht="15.75">
      <c r="A11" s="5">
        <f t="shared" si="2"/>
        <v>0.7</v>
      </c>
      <c r="B11" s="6">
        <f t="shared" si="0"/>
        <v>0.8576769518581825</v>
      </c>
      <c r="C11" s="6">
        <f t="shared" si="1"/>
        <v>0.3873736058155839</v>
      </c>
    </row>
    <row r="12" spans="1:3" ht="15.75">
      <c r="A12" s="5">
        <f t="shared" si="2"/>
        <v>0.7999999999999999</v>
      </c>
      <c r="B12" s="6">
        <f t="shared" si="0"/>
        <v>0.8436678784688778</v>
      </c>
      <c r="C12" s="6">
        <f t="shared" si="1"/>
        <v>0.47270757595695134</v>
      </c>
    </row>
    <row r="13" spans="1:3" ht="15.75">
      <c r="A13" s="5">
        <f t="shared" si="2"/>
        <v>0.8999999999999999</v>
      </c>
      <c r="B13" s="6">
        <f t="shared" si="0"/>
        <v>0.8007445192012941</v>
      </c>
      <c r="C13" s="6">
        <f t="shared" si="1"/>
        <v>0.5551419337770588</v>
      </c>
    </row>
    <row r="14" spans="1:3" ht="15.75">
      <c r="A14" s="5">
        <f t="shared" si="2"/>
        <v>0.9999999999999999</v>
      </c>
      <c r="B14" s="6">
        <f t="shared" si="0"/>
        <v>0.7357588823428847</v>
      </c>
      <c r="C14" s="6">
        <f t="shared" si="1"/>
        <v>0.6321205588285577</v>
      </c>
    </row>
    <row r="15" spans="1:3" ht="15.75">
      <c r="A15" s="5">
        <f t="shared" si="2"/>
        <v>1.0999999999999999</v>
      </c>
      <c r="B15" s="6">
        <f t="shared" si="0"/>
        <v>0.6560340147457523</v>
      </c>
      <c r="C15" s="6">
        <f t="shared" si="1"/>
        <v>0.7018027205701125</v>
      </c>
    </row>
    <row r="16" spans="1:3" ht="15.75">
      <c r="A16" s="5">
        <f t="shared" si="2"/>
        <v>1.2</v>
      </c>
      <c r="B16" s="6">
        <f t="shared" si="0"/>
        <v>0.5686266208370923</v>
      </c>
      <c r="C16" s="6">
        <f t="shared" si="1"/>
        <v>0.7630722413178782</v>
      </c>
    </row>
    <row r="17" spans="1:3" ht="15.75">
      <c r="A17" s="5">
        <f t="shared" si="2"/>
        <v>1.3</v>
      </c>
      <c r="B17" s="6">
        <f t="shared" si="0"/>
        <v>0.47975076238177206</v>
      </c>
      <c r="C17" s="6">
        <f t="shared" si="1"/>
        <v>0.8154804760070108</v>
      </c>
    </row>
    <row r="18" spans="1:3" ht="15.75">
      <c r="A18" s="5">
        <f t="shared" si="2"/>
        <v>1.4000000000000001</v>
      </c>
      <c r="B18" s="6">
        <f t="shared" si="0"/>
        <v>0.3944035785789259</v>
      </c>
      <c r="C18" s="6">
        <f t="shared" si="1"/>
        <v>0.859141579078955</v>
      </c>
    </row>
    <row r="19" spans="1:3" ht="15.75">
      <c r="A19" s="5">
        <f t="shared" si="2"/>
        <v>1.5000000000000002</v>
      </c>
      <c r="B19" s="6">
        <f t="shared" si="0"/>
        <v>0.3161976736855928</v>
      </c>
      <c r="C19" s="6">
        <f t="shared" si="1"/>
        <v>0.8946007754381358</v>
      </c>
    </row>
    <row r="20" spans="1:3" ht="15.75">
      <c r="A20" s="5">
        <f t="shared" si="2"/>
        <v>1.6000000000000003</v>
      </c>
      <c r="B20" s="6">
        <f t="shared" si="0"/>
        <v>0.247375169418559</v>
      </c>
      <c r="C20" s="6">
        <f t="shared" si="1"/>
        <v>0.9226952595567003</v>
      </c>
    </row>
    <row r="21" spans="1:3" ht="15.75">
      <c r="A21" s="5">
        <f t="shared" si="2"/>
        <v>1.7000000000000004</v>
      </c>
      <c r="B21" s="6">
        <f t="shared" si="0"/>
        <v>0.1889591228790422</v>
      </c>
      <c r="C21" s="6">
        <f t="shared" si="1"/>
        <v>0.9444237873885171</v>
      </c>
    </row>
    <row r="22" spans="1:3" ht="15.75">
      <c r="A22" s="5">
        <f t="shared" si="2"/>
        <v>1.8000000000000005</v>
      </c>
      <c r="B22" s="6">
        <f t="shared" si="0"/>
        <v>0.14099002235635327</v>
      </c>
      <c r="C22" s="6">
        <f t="shared" si="1"/>
        <v>0.960836104901013</v>
      </c>
    </row>
    <row r="23" spans="1:3" ht="15.75">
      <c r="A23" s="5">
        <f t="shared" si="2"/>
        <v>1.9000000000000006</v>
      </c>
      <c r="B23" s="6">
        <f t="shared" si="0"/>
        <v>0.10279701809213138</v>
      </c>
      <c r="C23" s="6">
        <f t="shared" si="1"/>
        <v>0.9729481531336497</v>
      </c>
    </row>
    <row r="24" spans="1:3" ht="15.75">
      <c r="A24" s="5">
        <f t="shared" si="2"/>
        <v>2.0000000000000004</v>
      </c>
      <c r="B24" s="6">
        <f t="shared" si="0"/>
        <v>0.0732625555549366</v>
      </c>
      <c r="C24" s="6">
        <f t="shared" si="1"/>
        <v>0.9816843611112659</v>
      </c>
    </row>
    <row r="25" spans="1:3" ht="15.75">
      <c r="A25" s="5">
        <f t="shared" si="2"/>
        <v>2.1000000000000005</v>
      </c>
      <c r="B25" s="6">
        <f t="shared" si="0"/>
        <v>0.05105174898564265</v>
      </c>
      <c r="C25" s="6">
        <f t="shared" si="1"/>
        <v>0.9878448216700851</v>
      </c>
    </row>
    <row r="26" spans="1:3" ht="15.75">
      <c r="A26" s="5">
        <f t="shared" si="2"/>
        <v>2.2000000000000006</v>
      </c>
      <c r="B26" s="6">
        <f t="shared" si="0"/>
        <v>0.03479103782701106</v>
      </c>
      <c r="C26" s="6">
        <f t="shared" si="1"/>
        <v>0.9920929459484066</v>
      </c>
    </row>
    <row r="27" spans="1:3" ht="15.75">
      <c r="A27" s="5">
        <f t="shared" si="2"/>
        <v>2.3000000000000007</v>
      </c>
      <c r="B27" s="6">
        <f t="shared" si="0"/>
        <v>0.023192097194578428</v>
      </c>
      <c r="C27" s="6">
        <f t="shared" si="1"/>
        <v>0.9949582397403091</v>
      </c>
    </row>
    <row r="28" spans="1:3" ht="15.75">
      <c r="A28" s="5">
        <f t="shared" si="2"/>
        <v>2.400000000000001</v>
      </c>
      <c r="B28" s="6">
        <f t="shared" si="0"/>
        <v>0.015125335672533255</v>
      </c>
      <c r="C28" s="6">
        <f t="shared" si="1"/>
        <v>0.9968488884015556</v>
      </c>
    </row>
    <row r="29" spans="1:3" ht="15.75">
      <c r="A29" s="5">
        <f t="shared" si="2"/>
        <v>2.500000000000001</v>
      </c>
      <c r="B29" s="6">
        <f t="shared" si="0"/>
        <v>0.009652270681138506</v>
      </c>
      <c r="C29" s="6">
        <f t="shared" si="1"/>
        <v>0.9980695458637723</v>
      </c>
    </row>
    <row r="30" spans="2:8" ht="18.75">
      <c r="B30" s="2" t="s">
        <v>8</v>
      </c>
      <c r="C30" s="3">
        <f>IF((1/a)=INT(1/a),b*FACT(1/a),b*EXP(GAMMALN(1/a+1)))</f>
        <v>0.8862269253952625</v>
      </c>
      <c r="E30" s="2" t="s">
        <v>10</v>
      </c>
      <c r="F30" s="3">
        <f>b*b*(EXP(GAMMALN(1+(2/a)))-(EXP(GAMMALN(1+(1/a))))^2)</f>
        <v>0.21460183661869203</v>
      </c>
      <c r="G30" s="2" t="s">
        <v>9</v>
      </c>
      <c r="H30" s="3">
        <f>SQRT(F30)</f>
        <v>0.46325137519352494</v>
      </c>
    </row>
    <row r="31" ht="15.75"/>
    <row r="32" ht="15.75"/>
    <row r="33" ht="15.75"/>
    <row r="34" ht="15.75"/>
    <row r="35" ht="15.75"/>
    <row r="36" ht="15.75"/>
    <row r="37" ht="15.75">
      <c r="A37" s="9" t="s">
        <v>12</v>
      </c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7"/>
  <headerFooter alignWithMargins="0">
    <oddHeader>&amp;L&amp;"Times New Roman,Bold"&amp;12ENGI 3423&amp;C&amp;"Times New Roman,Bold"&amp;12Weibull Probability Distribution &amp;R&amp;"Lincoln,Regular"&amp;14Dr. G.H. George</oddHeader>
    <oddFooter>&amp;L&amp;F - &amp;A&amp;R&amp;D  &amp;T</oddFooter>
  </headerFooter>
  <drawing r:id="rId6"/>
  <legacyDrawing r:id="rId5"/>
  <oleObjects>
    <oleObject progId="Equation.DSMT4" shapeId="190726" r:id="rId1"/>
    <oleObject progId="Equation.DSMT4" shapeId="194411" r:id="rId2"/>
    <oleObject progId="Equation.DSMT4" shapeId="199496" r:id="rId3"/>
    <oleObject progId="Equation.DSMT4" shapeId="20628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5:F26"/>
  <sheetViews>
    <sheetView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25" spans="3:6" ht="15.75">
      <c r="C25" s="13" t="s">
        <v>1</v>
      </c>
      <c r="D25" s="13"/>
      <c r="E25" s="13" t="s">
        <v>0</v>
      </c>
      <c r="F25" s="13"/>
    </row>
    <row r="26" spans="3:6" ht="15.75">
      <c r="C26" s="11" t="s">
        <v>2</v>
      </c>
      <c r="D26" s="12">
        <f>a</f>
        <v>2</v>
      </c>
      <c r="E26" s="11" t="s">
        <v>3</v>
      </c>
      <c r="F26" s="12">
        <f>b</f>
        <v>1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2"/>
  <headerFooter alignWithMargins="0">
    <oddHeader>&amp;L&amp;"Times New Roman,Bold"&amp;12ENGI 3423&amp;C&amp;"Times New Roman,Bold"&amp;12Weibull Probability Distribution 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2007-07-05T13:11:44Z</cp:lastPrinted>
  <dcterms:created xsi:type="dcterms:W3CDTF">2000-03-07T17:28:12Z</dcterms:created>
  <dcterms:modified xsi:type="dcterms:W3CDTF">2007-07-05T13:11:47Z</dcterms:modified>
  <cp:category/>
  <cp:version/>
  <cp:contentType/>
  <cp:contentStatus/>
</cp:coreProperties>
</file>