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9855" activeTab="0"/>
  </bookViews>
  <sheets>
    <sheet name="Bayes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<sst xmlns="http://schemas.openxmlformats.org/spreadsheetml/2006/main" count="70" uniqueCount="37">
  <si>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A test is not certain to return the correct result.</t>
  </si>
  <si>
    <r>
      <t>A signal is really one of 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or 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. </t>
    </r>
  </si>
  <si>
    <r>
      <t>The test is applied once, with result 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or B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.</t>
    </r>
  </si>
  <si>
    <r>
      <t>The test is applied a second time, with result 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or 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.</t>
    </r>
  </si>
  <si>
    <t>The two tests are exchangeable:  identical and independent of each other.</t>
  </si>
  <si>
    <r>
      <t>Probabilities for each of 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or 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, given various combinations of test results,</t>
    </r>
  </si>
  <si>
    <t>can then be evaluated, using successive applications of Bayes' theorem.</t>
  </si>
  <si>
    <t xml:space="preserve">See </t>
  </si>
  <si>
    <t>http://www.engr.mun.ca/~ggeorge/3423/bayesext.html</t>
  </si>
  <si>
    <r>
      <t>P[A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] = </t>
    </r>
  </si>
  <si>
    <r>
      <t>P[A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] = </t>
    </r>
  </si>
  <si>
    <r>
      <t>P[A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] = </t>
    </r>
  </si>
  <si>
    <t>Unconditional true signal prob'ys:</t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</si>
  <si>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 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</si>
  <si>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: </t>
    </r>
  </si>
  <si>
    <r>
      <t>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: </t>
    </r>
  </si>
  <si>
    <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 </t>
    </r>
  </si>
  <si>
    <r>
      <t>Prob'y for test result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given signal 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:</t>
    </r>
  </si>
  <si>
    <r>
      <t>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: </t>
    </r>
  </si>
  <si>
    <r>
      <t>B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: </t>
    </r>
  </si>
  <si>
    <r>
      <t>Joint Prob'y for test result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AND signal 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:</t>
    </r>
  </si>
  <si>
    <r>
      <t>Marginal prob'y for test result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: </t>
    </r>
  </si>
  <si>
    <r>
      <t>Prob'y for signal 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given test result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:</t>
    </r>
  </si>
  <si>
    <r>
      <t>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 </t>
    </r>
  </si>
  <si>
    <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: </t>
    </r>
  </si>
  <si>
    <r>
      <t>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: </t>
    </r>
  </si>
  <si>
    <r>
      <t>A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: </t>
    </r>
  </si>
  <si>
    <r>
      <t>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: </t>
    </r>
  </si>
  <si>
    <r>
      <t>A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: </t>
    </r>
  </si>
  <si>
    <t>Enter valid values in the yellow boxes:</t>
  </si>
  <si>
    <t>Case for TWO test results.</t>
  </si>
  <si>
    <t>Illustration of Bayes' Theorem:</t>
  </si>
  <si>
    <r>
      <t>A</t>
    </r>
    <r>
      <rPr>
        <b/>
        <sz val="12"/>
        <rFont val="Times New Roman"/>
        <family val="1"/>
      </rPr>
      <t xml:space="preserve"> : </t>
    </r>
  </si>
  <si>
    <r>
      <t>Prob'y for signal 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given test results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C</t>
    </r>
    <r>
      <rPr>
        <i/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:</t>
    </r>
  </si>
  <si>
    <r>
      <t>Prob'y for signal 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given test results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C</t>
    </r>
    <r>
      <rPr>
        <i/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:</t>
    </r>
  </si>
  <si>
    <r>
      <t>Prob'y for signal 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given test results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C</t>
    </r>
    <r>
      <rPr>
        <i/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:</t>
    </r>
  </si>
  <si>
    <r>
      <t>Assignment of signal</t>
    </r>
    <r>
      <rPr>
        <b/>
        <sz val="12"/>
        <rFont val="Times New Roman"/>
        <family val="1"/>
      </rPr>
      <t>, given test results B</t>
    </r>
    <r>
      <rPr>
        <b/>
        <i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 xml:space="preserve"> and C</t>
    </r>
    <r>
      <rPr>
        <b/>
        <i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</si>
</sst>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i/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i/>
      <vertAlign val="sub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9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/>
      <protection/>
    </xf>
    <xf numFmtId="164" fontId="2" fillId="3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r.mun.ca/~ggeorge/3423/bayesext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C14" sqref="C14"/>
    </sheetView>
  </sheetViews>
  <sheetFormatPr defaultColWidth="9.140625" defaultRowHeight="12.75"/>
  <cols>
    <col min="1" max="3" width="9.140625" style="1" customWidth="1"/>
    <col min="4" max="4" width="10.7109375" style="1" customWidth="1"/>
    <col min="5" max="16384" width="9.140625" style="1" customWidth="1"/>
  </cols>
  <sheetData>
    <row r="1" ht="15.75">
      <c r="A1" s="2" t="s">
        <v>31</v>
      </c>
    </row>
    <row r="2" ht="18.75">
      <c r="A2" s="1" t="s">
        <v>1</v>
      </c>
    </row>
    <row r="3" ht="15.75">
      <c r="A3" s="1" t="s">
        <v>0</v>
      </c>
    </row>
    <row r="4" ht="18.75">
      <c r="A4" s="1" t="s">
        <v>2</v>
      </c>
    </row>
    <row r="5" ht="18.75">
      <c r="A5" s="1" t="s">
        <v>3</v>
      </c>
    </row>
    <row r="6" ht="15.75">
      <c r="A6" s="1" t="s">
        <v>4</v>
      </c>
    </row>
    <row r="7" ht="18.75">
      <c r="A7" s="1" t="s">
        <v>5</v>
      </c>
    </row>
    <row r="8" ht="15.75">
      <c r="B8" s="1" t="s">
        <v>6</v>
      </c>
    </row>
    <row r="9" spans="1:2" ht="15.75">
      <c r="A9" s="1" t="s">
        <v>7</v>
      </c>
      <c r="B9" s="3" t="s">
        <v>8</v>
      </c>
    </row>
    <row r="10" spans="1:2" ht="15.75">
      <c r="A10" s="1" t="s">
        <v>29</v>
      </c>
      <c r="B10" s="3"/>
    </row>
    <row r="11" spans="2:5" ht="18.75">
      <c r="B11" s="3"/>
      <c r="E11" s="1" t="s">
        <v>17</v>
      </c>
    </row>
    <row r="13" spans="1:8" ht="18.75">
      <c r="A13" s="1" t="s">
        <v>12</v>
      </c>
      <c r="F13" s="6" t="s">
        <v>16</v>
      </c>
      <c r="G13" s="6" t="s">
        <v>18</v>
      </c>
      <c r="H13" s="6" t="s">
        <v>19</v>
      </c>
    </row>
    <row r="14" spans="2:8" ht="18.75">
      <c r="B14" s="1" t="s">
        <v>9</v>
      </c>
      <c r="C14" s="7">
        <v>0.1</v>
      </c>
      <c r="E14" s="5" t="s">
        <v>13</v>
      </c>
      <c r="F14" s="7">
        <v>0.8</v>
      </c>
      <c r="G14" s="7">
        <v>0.1</v>
      </c>
      <c r="H14" s="4">
        <f>1-F14-G14</f>
        <v>0.09999999999999995</v>
      </c>
    </row>
    <row r="15" spans="2:8" ht="18.75">
      <c r="B15" s="1" t="s">
        <v>10</v>
      </c>
      <c r="C15" s="7">
        <v>0.3</v>
      </c>
      <c r="E15" s="5" t="s">
        <v>14</v>
      </c>
      <c r="F15" s="7">
        <v>0.1</v>
      </c>
      <c r="G15" s="7">
        <v>0.8</v>
      </c>
      <c r="H15" s="4">
        <f>1-F15-G15</f>
        <v>0.09999999999999998</v>
      </c>
    </row>
    <row r="16" spans="2:8" ht="18.75">
      <c r="B16" s="1" t="s">
        <v>11</v>
      </c>
      <c r="C16" s="4">
        <f>1-C15-C14</f>
        <v>0.6</v>
      </c>
      <c r="E16" s="5" t="s">
        <v>15</v>
      </c>
      <c r="F16" s="7">
        <v>0.1</v>
      </c>
      <c r="G16" s="7">
        <v>0.1</v>
      </c>
      <c r="H16" s="4">
        <f>1-F16-G16</f>
        <v>0.8</v>
      </c>
    </row>
    <row r="18" spans="1:5" ht="18.75">
      <c r="A18" s="1" t="s">
        <v>22</v>
      </c>
      <c r="E18" s="1" t="s">
        <v>20</v>
      </c>
    </row>
    <row r="20" spans="2:8" ht="18.75">
      <c r="B20" s="6" t="s">
        <v>16</v>
      </c>
      <c r="C20" s="6" t="s">
        <v>18</v>
      </c>
      <c r="D20" s="6" t="s">
        <v>19</v>
      </c>
      <c r="F20" s="6" t="s">
        <v>16</v>
      </c>
      <c r="G20" s="6" t="s">
        <v>18</v>
      </c>
      <c r="H20" s="6" t="s">
        <v>19</v>
      </c>
    </row>
    <row r="21" spans="1:8" ht="18.75">
      <c r="A21" s="5" t="s">
        <v>13</v>
      </c>
      <c r="B21" s="12">
        <f aca="true" t="shared" si="0" ref="B21:D23">F21/F$25</f>
        <v>0.4705882352941177</v>
      </c>
      <c r="C21" s="11">
        <f t="shared" si="0"/>
        <v>0.03225806451612904</v>
      </c>
      <c r="D21" s="11">
        <f t="shared" si="0"/>
        <v>0.01923076923076922</v>
      </c>
      <c r="E21" s="5" t="s">
        <v>13</v>
      </c>
      <c r="F21" s="8">
        <f aca="true" t="shared" si="1" ref="F21:H23">F14*$C14</f>
        <v>0.08000000000000002</v>
      </c>
      <c r="G21" s="8">
        <f t="shared" si="1"/>
        <v>0.010000000000000002</v>
      </c>
      <c r="H21" s="8">
        <f t="shared" si="1"/>
        <v>0.009999999999999995</v>
      </c>
    </row>
    <row r="22" spans="1:8" ht="18.75">
      <c r="A22" s="5" t="s">
        <v>14</v>
      </c>
      <c r="B22" s="11">
        <f t="shared" si="0"/>
        <v>0.1764705882352941</v>
      </c>
      <c r="C22" s="12">
        <f t="shared" si="0"/>
        <v>0.7741935483870968</v>
      </c>
      <c r="D22" s="11">
        <f t="shared" si="0"/>
        <v>0.057692307692307675</v>
      </c>
      <c r="E22" s="5" t="s">
        <v>14</v>
      </c>
      <c r="F22" s="8">
        <f t="shared" si="1"/>
        <v>0.03</v>
      </c>
      <c r="G22" s="8">
        <f t="shared" si="1"/>
        <v>0.24</v>
      </c>
      <c r="H22" s="8">
        <f t="shared" si="1"/>
        <v>0.029999999999999992</v>
      </c>
    </row>
    <row r="23" spans="1:8" ht="18.75">
      <c r="A23" s="5" t="s">
        <v>15</v>
      </c>
      <c r="B23" s="11">
        <f t="shared" si="0"/>
        <v>0.3529411764705882</v>
      </c>
      <c r="C23" s="11">
        <f t="shared" si="0"/>
        <v>0.1935483870967742</v>
      </c>
      <c r="D23" s="12">
        <f t="shared" si="0"/>
        <v>0.923076923076923</v>
      </c>
      <c r="E23" s="5" t="s">
        <v>15</v>
      </c>
      <c r="F23" s="8">
        <f t="shared" si="1"/>
        <v>0.06</v>
      </c>
      <c r="G23" s="8">
        <f t="shared" si="1"/>
        <v>0.06</v>
      </c>
      <c r="H23" s="8">
        <f t="shared" si="1"/>
        <v>0.48</v>
      </c>
    </row>
    <row r="24" ht="18.75">
      <c r="E24" s="1" t="s">
        <v>21</v>
      </c>
    </row>
    <row r="25" spans="2:8" ht="15.75">
      <c r="B25" s="9"/>
      <c r="C25" s="9"/>
      <c r="D25" s="9"/>
      <c r="F25" s="4">
        <f>F21+F22+F23</f>
        <v>0.17</v>
      </c>
      <c r="G25" s="4">
        <f>G21+G22+G23</f>
        <v>0.31</v>
      </c>
      <c r="H25" s="4">
        <f>H21+H22+H23</f>
        <v>0.52</v>
      </c>
    </row>
    <row r="26" ht="15.75">
      <c r="A26" s="2" t="s">
        <v>30</v>
      </c>
    </row>
    <row r="27" ht="18.75">
      <c r="A27" s="1" t="s">
        <v>35</v>
      </c>
    </row>
    <row r="28" spans="1:4" ht="18.75">
      <c r="A28" s="10" t="s">
        <v>26</v>
      </c>
      <c r="B28" s="6" t="s">
        <v>16</v>
      </c>
      <c r="C28" s="6" t="s">
        <v>18</v>
      </c>
      <c r="D28" s="6" t="s">
        <v>19</v>
      </c>
    </row>
    <row r="29" spans="1:4" ht="18.75">
      <c r="A29" s="5" t="s">
        <v>23</v>
      </c>
      <c r="B29" s="13">
        <f>$F$14*$B$21/($F$14*$B$21+$F$15*$B$22+$F$16*$B$23)</f>
        <v>0.8767123287671234</v>
      </c>
      <c r="C29" s="4">
        <f>$F$14*$C$21/($F$14*$C$21+$F$15*$C$22+$F$16*$C$23)</f>
        <v>0.21052631578947373</v>
      </c>
      <c r="D29" s="4">
        <f>$F$14*$D$21/($F$14*$D$21+$F$15*$D$22+$F$16*$D$23)</f>
        <v>0.135593220338983</v>
      </c>
    </row>
    <row r="30" spans="1:4" ht="18.75">
      <c r="A30" s="5" t="s">
        <v>24</v>
      </c>
      <c r="B30" s="4">
        <f>$G$14*$B$21/($G$14*$B$21+$G$15*$B$22+$G$16*$B$23)</f>
        <v>0.21052631578947373</v>
      </c>
      <c r="C30" s="14">
        <f>$G$14*$C$21/($G$14*$C$21+$G$15*$C$22+$G$16*$C$23)</f>
        <v>0.0050251256281407045</v>
      </c>
      <c r="D30" s="4">
        <f>$G$14*$D$21/($G$14*$D$21+$G$15*$D$22+$G$16*$D$23)</f>
        <v>0.013698630136986295</v>
      </c>
    </row>
    <row r="31" spans="1:4" ht="18.75">
      <c r="A31" s="5" t="s">
        <v>25</v>
      </c>
      <c r="B31" s="4">
        <f>$H$14*$B$21/($H$14*$B$21+$H$15*$B$22+$H$16*$B$23)</f>
        <v>0.135593220338983</v>
      </c>
      <c r="C31" s="4">
        <f>$H$14*$C$21/($H$14*$C$21+$H$15*$C$22+$H$16*$C$23)</f>
        <v>0.013698630136986299</v>
      </c>
      <c r="D31" s="14">
        <f>$H$14*$D$21/($H$14*$D$21+$H$15*$D$22+$H$16*$D$23)</f>
        <v>0.0025773195876288633</v>
      </c>
    </row>
    <row r="32" spans="1:6" ht="18.75">
      <c r="A32" s="1" t="s">
        <v>34</v>
      </c>
      <c r="B32" s="9"/>
      <c r="C32" s="9"/>
      <c r="D32" s="9"/>
      <c r="F32" s="2" t="s">
        <v>36</v>
      </c>
    </row>
    <row r="33" spans="1:9" ht="18.75">
      <c r="A33" s="10" t="s">
        <v>27</v>
      </c>
      <c r="B33" s="15" t="s">
        <v>16</v>
      </c>
      <c r="C33" s="15" t="s">
        <v>18</v>
      </c>
      <c r="D33" s="15" t="s">
        <v>19</v>
      </c>
      <c r="F33" s="10" t="s">
        <v>32</v>
      </c>
      <c r="G33" s="15" t="s">
        <v>16</v>
      </c>
      <c r="H33" s="15" t="s">
        <v>18</v>
      </c>
      <c r="I33" s="15" t="s">
        <v>19</v>
      </c>
    </row>
    <row r="34" spans="1:9" ht="18.75">
      <c r="A34" s="5" t="s">
        <v>23</v>
      </c>
      <c r="B34" s="14">
        <f>$F$15*$B$22/($F$14*$B$21+$F$15*$B$22+$F$16*$B$23)</f>
        <v>0.0410958904109589</v>
      </c>
      <c r="C34" s="4">
        <f>$F$15*$C$22/($F$14*$C$21+$F$15*$C$22+$F$16*$C$23)</f>
        <v>0.631578947368421</v>
      </c>
      <c r="D34" s="4">
        <f>$F$15*$D$22/($F$14*$D$21+$F$15*$D$22+$F$16*$D$23)</f>
        <v>0.050847457627118633</v>
      </c>
      <c r="F34" s="5" t="s">
        <v>23</v>
      </c>
      <c r="G34" s="17" t="str">
        <f aca="true" t="shared" si="2" ref="G34:I36">IF(B29=MAX(B29,B34,B39),"A1",IF(B34=MAX(B29,B34,B39),"A2","A3"))</f>
        <v>A1</v>
      </c>
      <c r="H34" s="16" t="str">
        <f t="shared" si="2"/>
        <v>A2</v>
      </c>
      <c r="I34" s="16" t="str">
        <f t="shared" si="2"/>
        <v>A3</v>
      </c>
    </row>
    <row r="35" spans="1:9" ht="18.75">
      <c r="A35" s="5" t="s">
        <v>24</v>
      </c>
      <c r="B35" s="4">
        <f>$G$15*$B$22/($G$14*$B$21+$G$15*$B$22+$G$16*$B$23)</f>
        <v>0.6315789473684211</v>
      </c>
      <c r="C35" s="13">
        <f>$G$15*$C$22/($G$14*$C$21+$G$15*$C$22+$G$16*$C$23)</f>
        <v>0.964824120603015</v>
      </c>
      <c r="D35" s="4">
        <f>$G$15*$D$22/($G$14*$D$21+$G$15*$D$22+$G$16*$D$23)</f>
        <v>0.32876712328767116</v>
      </c>
      <c r="F35" s="5" t="s">
        <v>24</v>
      </c>
      <c r="G35" s="16" t="str">
        <f t="shared" si="2"/>
        <v>A2</v>
      </c>
      <c r="H35" s="17" t="str">
        <f t="shared" si="2"/>
        <v>A2</v>
      </c>
      <c r="I35" s="16" t="str">
        <f t="shared" si="2"/>
        <v>A3</v>
      </c>
    </row>
    <row r="36" spans="1:9" ht="18.75">
      <c r="A36" s="5" t="s">
        <v>25</v>
      </c>
      <c r="B36" s="4">
        <f>$H$15*$B$22/($H$14*$B$21+$H$15*$B$22+$H$16*$B$23)</f>
        <v>0.05084745762711863</v>
      </c>
      <c r="C36" s="4">
        <f>$H$15*$C$22/($H$14*$C$21+$H$15*$C$22+$H$16*$C$23)</f>
        <v>0.32876712328767116</v>
      </c>
      <c r="D36" s="14">
        <f>$H$15*$D$22/($H$14*$D$21+$H$15*$D$22+$H$16*$D$23)</f>
        <v>0.007731958762886594</v>
      </c>
      <c r="F36" s="5" t="s">
        <v>25</v>
      </c>
      <c r="G36" s="16" t="str">
        <f t="shared" si="2"/>
        <v>A3</v>
      </c>
      <c r="H36" s="16" t="str">
        <f t="shared" si="2"/>
        <v>A3</v>
      </c>
      <c r="I36" s="17" t="str">
        <f t="shared" si="2"/>
        <v>A3</v>
      </c>
    </row>
    <row r="37" spans="1:4" ht="18.75">
      <c r="A37" s="1" t="s">
        <v>33</v>
      </c>
      <c r="B37" s="9"/>
      <c r="C37" s="9"/>
      <c r="D37" s="9"/>
    </row>
    <row r="38" spans="1:4" ht="18.75">
      <c r="A38" s="10" t="s">
        <v>28</v>
      </c>
      <c r="B38" s="15" t="s">
        <v>16</v>
      </c>
      <c r="C38" s="15" t="s">
        <v>18</v>
      </c>
      <c r="D38" s="15" t="s">
        <v>19</v>
      </c>
    </row>
    <row r="39" spans="1:4" ht="18.75">
      <c r="A39" s="5" t="s">
        <v>23</v>
      </c>
      <c r="B39" s="14">
        <f>$F$16*$B$23/($F$14*$B$21+$F$15*$B$22+$F$16*$B$23)</f>
        <v>0.0821917808219178</v>
      </c>
      <c r="C39" s="4">
        <f>$F$16*$C$23/($F$14*$C$21+$F$15*$C$22+$F$16*$C$23)</f>
        <v>0.15789473684210525</v>
      </c>
      <c r="D39" s="4">
        <f>$F$16*$D$23/($F$14*$D$21+$F$15*$D$22+$F$16*$D$23)</f>
        <v>0.8135593220338984</v>
      </c>
    </row>
    <row r="40" spans="1:4" ht="18.75">
      <c r="A40" s="5" t="s">
        <v>24</v>
      </c>
      <c r="B40" s="4">
        <f>$G$16*$B$23/($G$14*$B$21+$G$15*$B$22+$G$16*$B$23)</f>
        <v>0.15789473684210528</v>
      </c>
      <c r="C40" s="14">
        <f>$G$16*$C$23/($G$14*$C$21+$G$15*$C$22+$G$16*$C$23)</f>
        <v>0.03015075376884422</v>
      </c>
      <c r="D40" s="4">
        <f>$G$16*$D$23/($G$14*$D$21+$G$15*$D$22+$G$16*$D$23)</f>
        <v>0.6575342465753425</v>
      </c>
    </row>
    <row r="41" spans="1:4" ht="18.75">
      <c r="A41" s="5" t="s">
        <v>25</v>
      </c>
      <c r="B41" s="4">
        <f>$H$16*$B$23/($H$14*$B$21+$H$15*$B$22+$H$16*$B$23)</f>
        <v>0.8135593220338984</v>
      </c>
      <c r="C41" s="4">
        <f>$H$16*$C$23/($H$14*$C$21+$H$15*$C$22+$H$16*$C$23)</f>
        <v>0.6575342465753425</v>
      </c>
      <c r="D41" s="13">
        <f>$H$16*$D$23/($H$14*$D$21+$H$15*$D$22+$H$16*$D$23)</f>
        <v>0.9896907216494846</v>
      </c>
    </row>
  </sheetData>
  <sheetProtection sheet="1" objects="1" scenarios="1"/>
  <hyperlinks>
    <hyperlink ref="B9" r:id="rId1" display="http://www.engr.mun.ca/~ggeorge/3423/bayesext.html"/>
  </hyperlinks>
  <printOptions horizontalCentered="1" verticalCentered="1"/>
  <pageMargins left="0.75" right="0.75" top="1" bottom="1" header="0.5" footer="0.5"/>
  <pageSetup fitToHeight="1" fitToWidth="1" horizontalDpi="600" verticalDpi="600" orientation="portrait" scale="89" r:id="rId2"/>
  <headerFooter alignWithMargins="0">
    <oddHeader>&amp;L&amp;"Times New Roman,Bold"&amp;12ENGI 3423 Probability &amp;&amp; Statistics&amp;C&amp;"Times New Roman,Bold"&amp;12 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2007-07-05T11:23:25Z</cp:lastPrinted>
  <dcterms:created xsi:type="dcterms:W3CDTF">2000-03-07T17:28:12Z</dcterms:created>
  <dcterms:modified xsi:type="dcterms:W3CDTF">2007-07-05T11:23:32Z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