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0500" windowHeight="8475" activeTab="1"/>
  </bookViews>
  <sheets>
    <sheet name="Table" sheetId="1" r:id="rId1"/>
    <sheet name="Graph" sheetId="2" r:id="rId2"/>
  </sheets>
  <definedNames>
    <definedName name="_xlnm.Print_Area" localSheetId="1">'Graph'!$A$1:$I$25</definedName>
    <definedName name="_xlnm.Print_Area" localSheetId="0">'Table'!$A$1:$H$35</definedName>
  </definedNames>
  <calcPr fullCalcOnLoad="1"/>
</workbook>
</file>

<file path=xl/sharedStrings.xml><?xml version="1.0" encoding="utf-8"?>
<sst xmlns="http://schemas.openxmlformats.org/spreadsheetml/2006/main" count="12" uniqueCount="8">
  <si>
    <t>n</t>
  </si>
  <si>
    <r>
      <t xml:space="preserve">Critical </t>
    </r>
    <r>
      <rPr>
        <i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value at</t>
    </r>
  </si>
  <si>
    <r>
      <t>a</t>
    </r>
    <r>
      <rPr>
        <sz val="12"/>
        <rFont val="Times New Roman"/>
        <family val="1"/>
      </rPr>
      <t xml:space="preserve"> = 1%</t>
    </r>
  </si>
  <si>
    <r>
      <t>a</t>
    </r>
    <r>
      <rPr>
        <sz val="12"/>
        <rFont val="Times New Roman"/>
        <family val="1"/>
      </rPr>
      <t xml:space="preserve"> = 5%</t>
    </r>
  </si>
  <si>
    <r>
      <t xml:space="preserve">Min. significant </t>
    </r>
    <r>
      <rPr>
        <b/>
        <i/>
        <sz val="12"/>
        <rFont val="Times New Roman"/>
        <family val="1"/>
      </rPr>
      <t>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</si>
  <si>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 xml:space="preserve">Min. significant </t>
    </r>
    <r>
      <rPr>
        <b/>
        <i/>
        <sz val="12"/>
        <rFont val="Times New Roman"/>
        <family val="1"/>
      </rPr>
      <t>r</t>
    </r>
    <r>
      <rPr>
        <b/>
        <sz val="12"/>
        <rFont val="Times New Roman"/>
        <family val="1"/>
      </rPr>
      <t xml:space="preserve"> </t>
    </r>
  </si>
  <si>
    <t xml:space="preserve">Simple linear regression:  </t>
  </si>
  <si>
    <t>Minimum value of coefficient of determination for statistical significance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</si>
</sst>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"/>
  </numFmts>
  <fonts count="16">
    <font>
      <sz val="12"/>
      <name val="Times New Roman"/>
      <family val="0"/>
    </font>
    <font>
      <i/>
      <sz val="12"/>
      <name val="Times New Roman"/>
      <family val="1"/>
    </font>
    <font>
      <sz val="12"/>
      <name val="Symbol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21.75"/>
      <name val="Times New Roman"/>
      <family val="1"/>
    </font>
    <font>
      <b/>
      <i/>
      <sz val="21.75"/>
      <name val="Times New Roman"/>
      <family val="1"/>
    </font>
    <font>
      <b/>
      <sz val="29.25"/>
      <name val="Times New Roman"/>
      <family val="0"/>
    </font>
    <font>
      <b/>
      <sz val="21.75"/>
      <name val="Times New Roman"/>
      <family val="0"/>
    </font>
    <font>
      <sz val="21.75"/>
      <name val="Symbol"/>
      <family val="1"/>
    </font>
    <font>
      <sz val="21.75"/>
      <name val="Times New Roman"/>
      <family val="0"/>
    </font>
    <font>
      <b/>
      <vertAlign val="superscript"/>
      <sz val="29.25"/>
      <name val="Symbol"/>
      <family val="1"/>
    </font>
    <font>
      <b/>
      <i/>
      <sz val="29.25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2" fillId="0" borderId="3" xfId="0" applyFont="1" applyBorder="1" applyAlignment="1">
      <alignment horizontal="center"/>
    </xf>
    <xf numFmtId="172" fontId="0" fillId="0" borderId="2" xfId="0" applyNumberForma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latin typeface="Times New Roman"/>
                <a:ea typeface="Times New Roman"/>
                <a:cs typeface="Times New Roman"/>
              </a:rPr>
              <a:t>Minimum </a:t>
            </a:r>
            <a:r>
              <a:rPr lang="en-US" cap="none" sz="2925" b="1" i="1" u="none" baseline="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2925" b="1" i="0" u="none" baseline="30000"/>
              <a:t>2</a:t>
            </a:r>
            <a:r>
              <a:rPr lang="en-US" cap="none" sz="2925" b="1" i="0" u="none" baseline="0">
                <a:latin typeface="Times New Roman"/>
                <a:ea typeface="Times New Roman"/>
                <a:cs typeface="Times New Roman"/>
              </a:rPr>
              <a:t> for statistical significance</a:t>
            </a:r>
          </a:p>
        </c:rich>
      </c:tx>
      <c:layout>
        <c:manualLayout>
          <c:xMode val="factor"/>
          <c:yMode val="factor"/>
          <c:x val="0.004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9225"/>
          <c:w val="0.91925"/>
          <c:h val="0.70775"/>
        </c:manualLayout>
      </c:layout>
      <c:lineChart>
        <c:grouping val="standard"/>
        <c:varyColors val="0"/>
        <c:ser>
          <c:idx val="0"/>
          <c:order val="0"/>
          <c:tx>
            <c:v> a = 1% 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Table!$A$6:$A$28</c:f>
              <c:num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Table!$D$6:$D$28</c:f>
              <c:numCache>
                <c:ptCount val="23"/>
                <c:pt idx="0">
                  <c:v>0.9997532801827812</c:v>
                </c:pt>
                <c:pt idx="1">
                  <c:v>0.9800999999982566</c:v>
                </c:pt>
                <c:pt idx="2">
                  <c:v>0.919172807095448</c:v>
                </c:pt>
                <c:pt idx="3">
                  <c:v>0.8412552870462412</c:v>
                </c:pt>
                <c:pt idx="4">
                  <c:v>0.7647963891244389</c:v>
                </c:pt>
                <c:pt idx="5">
                  <c:v>0.6961259480969327</c:v>
                </c:pt>
                <c:pt idx="6">
                  <c:v>0.6362953042388816</c:v>
                </c:pt>
                <c:pt idx="7">
                  <c:v>0.5846016859232371</c:v>
                </c:pt>
                <c:pt idx="8">
                  <c:v>0.539910961545534</c:v>
                </c:pt>
                <c:pt idx="9">
                  <c:v>0.501104785168952</c:v>
                </c:pt>
                <c:pt idx="10">
                  <c:v>0.4672100246070241</c:v>
                </c:pt>
                <c:pt idx="11">
                  <c:v>0.4374176893417544</c:v>
                </c:pt>
                <c:pt idx="12">
                  <c:v>0.4110666651826942</c:v>
                </c:pt>
                <c:pt idx="13">
                  <c:v>0.3876192176738586</c:v>
                </c:pt>
                <c:pt idx="14">
                  <c:v>0.366637418634933</c:v>
                </c:pt>
                <c:pt idx="15">
                  <c:v>0.3477631305120325</c:v>
                </c:pt>
                <c:pt idx="16">
                  <c:v>0.33070181395543063</c:v>
                </c:pt>
                <c:pt idx="17">
                  <c:v>0.3152097127660193</c:v>
                </c:pt>
                <c:pt idx="18">
                  <c:v>0.3010837897244376</c:v>
                </c:pt>
                <c:pt idx="19">
                  <c:v>0.28815383454468046</c:v>
                </c:pt>
                <c:pt idx="20">
                  <c:v>0.2762762616596979</c:v>
                </c:pt>
                <c:pt idx="21">
                  <c:v>0.2653292156819674</c:v>
                </c:pt>
                <c:pt idx="22">
                  <c:v>0.2552086885112262</c:v>
                </c:pt>
              </c:numCache>
            </c:numRef>
          </c:val>
          <c:smooth val="0"/>
        </c:ser>
        <c:ser>
          <c:idx val="1"/>
          <c:order val="1"/>
          <c:tx>
            <c:v> a = 5% 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Table!$A$6:$A$28</c:f>
              <c:num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Table!$E$6:$E$28</c:f>
              <c:numCache>
                <c:ptCount val="23"/>
                <c:pt idx="0">
                  <c:v>0.9938441702954621</c:v>
                </c:pt>
                <c:pt idx="1">
                  <c:v>0.9024999999916182</c:v>
                </c:pt>
                <c:pt idx="2">
                  <c:v>0.7714801861497048</c:v>
                </c:pt>
                <c:pt idx="3">
                  <c:v>0.6583721538393994</c:v>
                </c:pt>
                <c:pt idx="4">
                  <c:v>0.5692585316828027</c:v>
                </c:pt>
                <c:pt idx="5">
                  <c:v>0.49947351221321223</c:v>
                </c:pt>
                <c:pt idx="6">
                  <c:v>0.44406710932665966</c:v>
                </c:pt>
                <c:pt idx="7">
                  <c:v>0.39929364724645</c:v>
                </c:pt>
                <c:pt idx="8">
                  <c:v>0.3624868118196395</c:v>
                </c:pt>
                <c:pt idx="9">
                  <c:v>0.3317563987684775</c:v>
                </c:pt>
                <c:pt idx="10">
                  <c:v>0.3057455844247403</c:v>
                </c:pt>
                <c:pt idx="11">
                  <c:v>0.283463394122109</c:v>
                </c:pt>
                <c:pt idx="12">
                  <c:v>0.264172853563804</c:v>
                </c:pt>
                <c:pt idx="13">
                  <c:v>0.24731627559769334</c:v>
                </c:pt>
                <c:pt idx="14">
                  <c:v>0.23246477995809425</c:v>
                </c:pt>
                <c:pt idx="15">
                  <c:v>0.21928363252433558</c:v>
                </c:pt>
                <c:pt idx="16">
                  <c:v>0.20750803868132764</c:v>
                </c:pt>
                <c:pt idx="17">
                  <c:v>0.1969259540829931</c:v>
                </c:pt>
                <c:pt idx="18">
                  <c:v>0.18736566339782437</c:v>
                </c:pt>
                <c:pt idx="19">
                  <c:v>0.1786867057642179</c:v>
                </c:pt>
                <c:pt idx="20">
                  <c:v>0.1707731072036932</c:v>
                </c:pt>
                <c:pt idx="21">
                  <c:v>0.163528296505805</c:v>
                </c:pt>
                <c:pt idx="22">
                  <c:v>0.15687122899499517</c:v>
                </c:pt>
              </c:numCache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 </a:t>
                </a:r>
                <a:r>
                  <a:rPr lang="en-US" cap="none" sz="2175" b="1" i="1" u="none" baseline="0">
                    <a:latin typeface="Times New Roman"/>
                    <a:ea typeface="Times New Roman"/>
                    <a:cs typeface="Times New Roman"/>
                  </a:rPr>
                  <a:t>n</a:t>
                </a: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48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624386"/>
        <c:crosses val="autoZero"/>
        <c:auto val="1"/>
        <c:lblOffset val="100"/>
        <c:tickLblSkip val="2"/>
        <c:noMultiLvlLbl val="0"/>
      </c:catAx>
      <c:valAx>
        <c:axId val="2362438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  </a:t>
                </a:r>
                <a:r>
                  <a:rPr lang="en-US" cap="none" sz="2175" b="1" i="1" u="none" baseline="0">
                    <a:latin typeface="Times New Roman"/>
                    <a:ea typeface="Times New Roman"/>
                    <a:cs typeface="Times New Roman"/>
                  </a:rPr>
                  <a:t>r</a:t>
                </a:r>
                <a:r>
                  <a:rPr lang="en-US" cap="none" sz="2175" b="1" i="0" u="none" baseline="30000">
                    <a:latin typeface="Times New Roman"/>
                    <a:ea typeface="Times New Roman"/>
                    <a:cs typeface="Times New Roman"/>
                  </a:rPr>
                  <a:t>2</a:t>
                </a: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0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99455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75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75" b="0" i="0" u="none" baseline="0"/>
            </a:pPr>
          </a:p>
        </c:txPr>
      </c:legendEntry>
      <c:layout>
        <c:manualLayout>
          <c:xMode val="edge"/>
          <c:yMode val="edge"/>
          <c:x val="0.7315"/>
          <c:y val="0.1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8</xdr:col>
      <xdr:colOff>600075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14300" y="95250"/>
        <a:ext cx="59721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3" sqref="A3"/>
    </sheetView>
  </sheetViews>
  <sheetFormatPr defaultColWidth="9.00390625" defaultRowHeight="15.75"/>
  <sheetData>
    <row r="1" ht="15.75">
      <c r="A1" s="11" t="s">
        <v>6</v>
      </c>
    </row>
    <row r="2" ht="15.75">
      <c r="A2" t="s">
        <v>7</v>
      </c>
    </row>
    <row r="4" spans="2:7" ht="18.75">
      <c r="B4" s="7" t="s">
        <v>1</v>
      </c>
      <c r="C4" s="2"/>
      <c r="D4" s="10" t="s">
        <v>4</v>
      </c>
      <c r="E4" s="4"/>
      <c r="F4" s="10" t="s">
        <v>5</v>
      </c>
      <c r="G4" s="4"/>
    </row>
    <row r="5" spans="1:7" ht="15.75">
      <c r="A5" s="5" t="s">
        <v>0</v>
      </c>
      <c r="B5" s="8" t="s">
        <v>2</v>
      </c>
      <c r="C5" s="6" t="s">
        <v>3</v>
      </c>
      <c r="D5" s="8" t="s">
        <v>2</v>
      </c>
      <c r="E5" s="6" t="s">
        <v>3</v>
      </c>
      <c r="F5" s="8" t="s">
        <v>2</v>
      </c>
      <c r="G5" s="6" t="s">
        <v>3</v>
      </c>
    </row>
    <row r="6" spans="1:7" ht="15.75">
      <c r="A6" s="1">
        <v>3</v>
      </c>
      <c r="B6" s="9">
        <f>TINV(0.01,$A6-2)</f>
        <v>63.656741151954634</v>
      </c>
      <c r="C6" s="3">
        <f>TINV(0.05,$A6-2)</f>
        <v>12.70620473398699</v>
      </c>
      <c r="D6" s="9">
        <f>B6*B6/($A6-2+B6*B6)</f>
        <v>0.9997532801827812</v>
      </c>
      <c r="E6" s="3">
        <f>C6*C6/($A6-2+C6*C6)</f>
        <v>0.9938441702954621</v>
      </c>
      <c r="F6" s="9">
        <f>SQRT(D6)</f>
        <v>0.9998766324816183</v>
      </c>
      <c r="G6" s="3">
        <f>SQRT(E6)</f>
        <v>0.9969173337320714</v>
      </c>
    </row>
    <row r="7" spans="1:7" ht="15.75">
      <c r="A7" s="1">
        <f>A6+1</f>
        <v>4</v>
      </c>
      <c r="B7" s="9">
        <f aca="true" t="shared" si="0" ref="B7:B35">TINV(0.01,$A7-2)</f>
        <v>9.924843200474704</v>
      </c>
      <c r="C7" s="3">
        <f aca="true" t="shared" si="1" ref="C7:C35">TINV(0.05,$A7-2)</f>
        <v>4.302652729544542</v>
      </c>
      <c r="D7" s="9">
        <f aca="true" t="shared" si="2" ref="D7:D28">B7*B7/($A7-2+B7*B7)</f>
        <v>0.9800999999982566</v>
      </c>
      <c r="E7" s="3">
        <f aca="true" t="shared" si="3" ref="E7:E28">C7*C7/($A7-2+C7*C7)</f>
        <v>0.9024999999916182</v>
      </c>
      <c r="F7" s="9">
        <f aca="true" t="shared" si="4" ref="F7:F28">SQRT(D7)</f>
        <v>0.9899999999991195</v>
      </c>
      <c r="G7" s="3">
        <f aca="true" t="shared" si="5" ref="G7:G28">SQRT(E7)</f>
        <v>0.9499999999955886</v>
      </c>
    </row>
    <row r="8" spans="1:7" ht="15.75">
      <c r="A8" s="1">
        <f aca="true" t="shared" si="6" ref="A8:A28">A7+1</f>
        <v>5</v>
      </c>
      <c r="B8" s="9">
        <f t="shared" si="0"/>
        <v>5.840909309432215</v>
      </c>
      <c r="C8" s="3">
        <f t="shared" si="1"/>
        <v>3.18244630488688</v>
      </c>
      <c r="D8" s="9">
        <f t="shared" si="2"/>
        <v>0.919172807095448</v>
      </c>
      <c r="E8" s="3">
        <f t="shared" si="3"/>
        <v>0.7714801861497048</v>
      </c>
      <c r="F8" s="9">
        <f t="shared" si="4"/>
        <v>0.9587350035830798</v>
      </c>
      <c r="G8" s="3">
        <f t="shared" si="5"/>
        <v>0.8783394481347772</v>
      </c>
    </row>
    <row r="9" spans="1:7" ht="15.75">
      <c r="A9" s="1">
        <f t="shared" si="6"/>
        <v>6</v>
      </c>
      <c r="B9" s="9">
        <f t="shared" si="0"/>
        <v>4.604094871232247</v>
      </c>
      <c r="C9" s="3">
        <f t="shared" si="1"/>
        <v>2.776445105043803</v>
      </c>
      <c r="D9" s="9">
        <f t="shared" si="2"/>
        <v>0.8412552870462412</v>
      </c>
      <c r="E9" s="3">
        <f t="shared" si="3"/>
        <v>0.6583721538393994</v>
      </c>
      <c r="F9" s="9">
        <f t="shared" si="4"/>
        <v>0.9171996985641901</v>
      </c>
      <c r="G9" s="3">
        <f t="shared" si="5"/>
        <v>0.8114013518841334</v>
      </c>
    </row>
    <row r="10" spans="1:7" ht="15.75">
      <c r="A10" s="1">
        <f t="shared" si="6"/>
        <v>7</v>
      </c>
      <c r="B10" s="9">
        <f t="shared" si="0"/>
        <v>4.032142983343908</v>
      </c>
      <c r="C10" s="3">
        <f t="shared" si="1"/>
        <v>2.57058183469754</v>
      </c>
      <c r="D10" s="9">
        <f t="shared" si="2"/>
        <v>0.7647963891244389</v>
      </c>
      <c r="E10" s="3">
        <f t="shared" si="3"/>
        <v>0.5692585316828027</v>
      </c>
      <c r="F10" s="9">
        <f t="shared" si="4"/>
        <v>0.874526379890532</v>
      </c>
      <c r="G10" s="3">
        <f t="shared" si="5"/>
        <v>0.7544922343422779</v>
      </c>
    </row>
    <row r="11" spans="1:7" ht="15.75">
      <c r="A11" s="1">
        <f t="shared" si="6"/>
        <v>8</v>
      </c>
      <c r="B11" s="9">
        <f t="shared" si="0"/>
        <v>3.7074280203872148</v>
      </c>
      <c r="C11" s="3">
        <f t="shared" si="1"/>
        <v>2.4469118464326822</v>
      </c>
      <c r="D11" s="9">
        <f t="shared" si="2"/>
        <v>0.6961259480969327</v>
      </c>
      <c r="E11" s="3">
        <f t="shared" si="3"/>
        <v>0.49947351221321223</v>
      </c>
      <c r="F11" s="9">
        <f t="shared" si="4"/>
        <v>0.8343416255329305</v>
      </c>
      <c r="G11" s="3">
        <f t="shared" si="5"/>
        <v>0.706734400049419</v>
      </c>
    </row>
    <row r="12" spans="1:7" ht="15.75">
      <c r="A12" s="1">
        <f t="shared" si="6"/>
        <v>9</v>
      </c>
      <c r="B12" s="9">
        <f t="shared" si="0"/>
        <v>3.4994832972544687</v>
      </c>
      <c r="C12" s="3">
        <f t="shared" si="1"/>
        <v>2.364624250949319</v>
      </c>
      <c r="D12" s="9">
        <f t="shared" si="2"/>
        <v>0.6362953042388816</v>
      </c>
      <c r="E12" s="3">
        <f t="shared" si="3"/>
        <v>0.44406710932665966</v>
      </c>
      <c r="F12" s="9">
        <f t="shared" si="4"/>
        <v>0.7976812046418554</v>
      </c>
      <c r="G12" s="3">
        <f t="shared" si="5"/>
        <v>0.6663836052354977</v>
      </c>
    </row>
    <row r="13" spans="1:7" ht="15.75">
      <c r="A13" s="1">
        <f t="shared" si="6"/>
        <v>10</v>
      </c>
      <c r="B13" s="9">
        <f t="shared" si="0"/>
        <v>3.355387331134841</v>
      </c>
      <c r="C13" s="3">
        <f t="shared" si="1"/>
        <v>2.3060041332991172</v>
      </c>
      <c r="D13" s="9">
        <f t="shared" si="2"/>
        <v>0.5846016859232371</v>
      </c>
      <c r="E13" s="3">
        <f t="shared" si="3"/>
        <v>0.39929364724645</v>
      </c>
      <c r="F13" s="9">
        <f t="shared" si="4"/>
        <v>0.7645924966433015</v>
      </c>
      <c r="G13" s="3">
        <f t="shared" si="5"/>
        <v>0.6318968644062495</v>
      </c>
    </row>
    <row r="14" spans="1:7" ht="15.75">
      <c r="A14" s="1">
        <f t="shared" si="6"/>
        <v>11</v>
      </c>
      <c r="B14" s="9">
        <f t="shared" si="0"/>
        <v>3.2498355411274824</v>
      </c>
      <c r="C14" s="3">
        <f t="shared" si="1"/>
        <v>2.262157158173583</v>
      </c>
      <c r="D14" s="9">
        <f t="shared" si="2"/>
        <v>0.539910961545534</v>
      </c>
      <c r="E14" s="3">
        <f t="shared" si="3"/>
        <v>0.3624868118196395</v>
      </c>
      <c r="F14" s="9">
        <f t="shared" si="4"/>
        <v>0.734786337342723</v>
      </c>
      <c r="G14" s="3">
        <f t="shared" si="5"/>
        <v>0.6020687766523352</v>
      </c>
    </row>
    <row r="15" spans="1:7" ht="15.75">
      <c r="A15" s="1">
        <f t="shared" si="6"/>
        <v>12</v>
      </c>
      <c r="B15" s="9">
        <f t="shared" si="0"/>
        <v>3.169272671609174</v>
      </c>
      <c r="C15" s="3">
        <f t="shared" si="1"/>
        <v>2.228138842425868</v>
      </c>
      <c r="D15" s="9">
        <f t="shared" si="2"/>
        <v>0.501104785168952</v>
      </c>
      <c r="E15" s="3">
        <f t="shared" si="3"/>
        <v>0.3317563987684775</v>
      </c>
      <c r="F15" s="9">
        <f t="shared" si="4"/>
        <v>0.7078875512176719</v>
      </c>
      <c r="G15" s="3">
        <f t="shared" si="5"/>
        <v>0.575982984790764</v>
      </c>
    </row>
    <row r="16" spans="1:7" ht="15.75">
      <c r="A16" s="1">
        <f t="shared" si="6"/>
        <v>13</v>
      </c>
      <c r="B16" s="9">
        <f t="shared" si="0"/>
        <v>3.1058065135821673</v>
      </c>
      <c r="C16" s="3">
        <f t="shared" si="1"/>
        <v>2.200985158721842</v>
      </c>
      <c r="D16" s="9">
        <f t="shared" si="2"/>
        <v>0.4672100246070241</v>
      </c>
      <c r="E16" s="3">
        <f t="shared" si="3"/>
        <v>0.3057455844247403</v>
      </c>
      <c r="F16" s="9">
        <f t="shared" si="4"/>
        <v>0.6835276326579812</v>
      </c>
      <c r="G16" s="3">
        <f t="shared" si="5"/>
        <v>0.5529426592556775</v>
      </c>
    </row>
    <row r="17" spans="1:7" ht="15.75">
      <c r="A17" s="1">
        <f t="shared" si="6"/>
        <v>14</v>
      </c>
      <c r="B17" s="9">
        <f t="shared" si="0"/>
        <v>3.0545395859505025</v>
      </c>
      <c r="C17" s="3">
        <f t="shared" si="1"/>
        <v>2.1788128271650695</v>
      </c>
      <c r="D17" s="9">
        <f t="shared" si="2"/>
        <v>0.4374176893417544</v>
      </c>
      <c r="E17" s="3">
        <f t="shared" si="3"/>
        <v>0.283463394122109</v>
      </c>
      <c r="F17" s="9">
        <f t="shared" si="4"/>
        <v>0.6613756038301946</v>
      </c>
      <c r="G17" s="3">
        <f t="shared" si="5"/>
        <v>0.5324128042432009</v>
      </c>
    </row>
    <row r="18" spans="1:7" ht="15.75">
      <c r="A18" s="1">
        <f t="shared" si="6"/>
        <v>15</v>
      </c>
      <c r="B18" s="9">
        <f t="shared" si="0"/>
        <v>3.012275833134913</v>
      </c>
      <c r="C18" s="3">
        <f t="shared" si="1"/>
        <v>2.1603686522485352</v>
      </c>
      <c r="D18" s="9">
        <f t="shared" si="2"/>
        <v>0.4110666651826942</v>
      </c>
      <c r="E18" s="3">
        <f t="shared" si="3"/>
        <v>0.264172853563804</v>
      </c>
      <c r="F18" s="9">
        <f t="shared" si="4"/>
        <v>0.6411448082786713</v>
      </c>
      <c r="G18" s="3">
        <f t="shared" si="5"/>
        <v>0.5139774835182996</v>
      </c>
    </row>
    <row r="19" spans="1:7" ht="15.75">
      <c r="A19" s="1">
        <f t="shared" si="6"/>
        <v>16</v>
      </c>
      <c r="B19" s="9">
        <f t="shared" si="0"/>
        <v>2.976842733953295</v>
      </c>
      <c r="C19" s="3">
        <f t="shared" si="1"/>
        <v>2.144786681282085</v>
      </c>
      <c r="D19" s="9">
        <f t="shared" si="2"/>
        <v>0.3876192176738586</v>
      </c>
      <c r="E19" s="3">
        <f t="shared" si="3"/>
        <v>0.24731627559769334</v>
      </c>
      <c r="F19" s="9">
        <f t="shared" si="4"/>
        <v>0.622590730475373</v>
      </c>
      <c r="G19" s="3">
        <f t="shared" si="5"/>
        <v>0.49730903430130174</v>
      </c>
    </row>
    <row r="20" spans="1:7" ht="15.75">
      <c r="A20" s="1">
        <f t="shared" si="6"/>
        <v>17</v>
      </c>
      <c r="B20" s="9">
        <f t="shared" si="0"/>
        <v>2.946712882834883</v>
      </c>
      <c r="C20" s="3">
        <f t="shared" si="1"/>
        <v>2.1314495356759524</v>
      </c>
      <c r="D20" s="9">
        <f t="shared" si="2"/>
        <v>0.366637418634933</v>
      </c>
      <c r="E20" s="3">
        <f t="shared" si="3"/>
        <v>0.23246477995809425</v>
      </c>
      <c r="F20" s="9">
        <f t="shared" si="4"/>
        <v>0.6055059195705134</v>
      </c>
      <c r="G20" s="3">
        <f t="shared" si="5"/>
        <v>0.48214601518429484</v>
      </c>
    </row>
    <row r="21" spans="1:7" ht="15.75">
      <c r="A21" s="1">
        <f t="shared" si="6"/>
        <v>18</v>
      </c>
      <c r="B21" s="9">
        <f t="shared" si="0"/>
        <v>2.9207816214826163</v>
      </c>
      <c r="C21" s="3">
        <f t="shared" si="1"/>
        <v>2.119905285162579</v>
      </c>
      <c r="D21" s="9">
        <f t="shared" si="2"/>
        <v>0.3477631305120325</v>
      </c>
      <c r="E21" s="3">
        <f t="shared" si="3"/>
        <v>0.21928363252433558</v>
      </c>
      <c r="F21" s="9">
        <f t="shared" si="4"/>
        <v>0.5897144482815666</v>
      </c>
      <c r="G21" s="3">
        <f t="shared" si="5"/>
        <v>0.46827730302069476</v>
      </c>
    </row>
    <row r="22" spans="1:7" ht="15.75">
      <c r="A22" s="1">
        <f t="shared" si="6"/>
        <v>19</v>
      </c>
      <c r="B22" s="9">
        <f t="shared" si="0"/>
        <v>2.898230518342512</v>
      </c>
      <c r="C22" s="3">
        <f t="shared" si="1"/>
        <v>2.1098155585926612</v>
      </c>
      <c r="D22" s="9">
        <f t="shared" si="2"/>
        <v>0.33070181395543063</v>
      </c>
      <c r="E22" s="3">
        <f t="shared" si="3"/>
        <v>0.20750803868132764</v>
      </c>
      <c r="F22" s="9">
        <f t="shared" si="4"/>
        <v>0.5750667908647052</v>
      </c>
      <c r="G22" s="3">
        <f t="shared" si="5"/>
        <v>0.4555305024708309</v>
      </c>
    </row>
    <row r="23" spans="1:7" ht="15.75">
      <c r="A23" s="1">
        <f t="shared" si="6"/>
        <v>20</v>
      </c>
      <c r="B23" s="9">
        <f t="shared" si="0"/>
        <v>2.8784404709116362</v>
      </c>
      <c r="C23" s="3">
        <f t="shared" si="1"/>
        <v>2.1009220368611805</v>
      </c>
      <c r="D23" s="9">
        <f t="shared" si="2"/>
        <v>0.3152097127660193</v>
      </c>
      <c r="E23" s="3">
        <f t="shared" si="3"/>
        <v>0.1969259540829931</v>
      </c>
      <c r="F23" s="9">
        <f t="shared" si="4"/>
        <v>0.5614354039121681</v>
      </c>
      <c r="G23" s="3">
        <f t="shared" si="5"/>
        <v>0.44376339876446896</v>
      </c>
    </row>
    <row r="24" spans="1:7" ht="15.75">
      <c r="A24" s="1">
        <f t="shared" si="6"/>
        <v>21</v>
      </c>
      <c r="B24" s="9">
        <f t="shared" si="0"/>
        <v>2.8609346040387695</v>
      </c>
      <c r="C24" s="3">
        <f t="shared" si="1"/>
        <v>2.093024049854865</v>
      </c>
      <c r="D24" s="9">
        <f t="shared" si="2"/>
        <v>0.3010837897244376</v>
      </c>
      <c r="E24" s="3">
        <f t="shared" si="3"/>
        <v>0.18736566339782437</v>
      </c>
      <c r="F24" s="9">
        <f t="shared" si="4"/>
        <v>0.548711025699719</v>
      </c>
      <c r="G24" s="3">
        <f t="shared" si="5"/>
        <v>0.43285755555127414</v>
      </c>
    </row>
    <row r="25" spans="1:7" ht="15.75">
      <c r="A25" s="1">
        <f t="shared" si="6"/>
        <v>22</v>
      </c>
      <c r="B25" s="9">
        <f t="shared" si="0"/>
        <v>2.8453397066478177</v>
      </c>
      <c r="C25" s="3">
        <f t="shared" si="1"/>
        <v>2.085963441295542</v>
      </c>
      <c r="D25" s="9">
        <f t="shared" si="2"/>
        <v>0.28815383454468046</v>
      </c>
      <c r="E25" s="3">
        <f t="shared" si="3"/>
        <v>0.1786867057642179</v>
      </c>
      <c r="F25" s="9">
        <f t="shared" si="4"/>
        <v>0.5367996223402923</v>
      </c>
      <c r="G25" s="3">
        <f t="shared" si="5"/>
        <v>0.4227135031723235</v>
      </c>
    </row>
    <row r="26" spans="1:7" ht="15.75">
      <c r="A26" s="1">
        <f t="shared" si="6"/>
        <v>23</v>
      </c>
      <c r="B26" s="9">
        <f t="shared" si="0"/>
        <v>2.831359554055978</v>
      </c>
      <c r="C26" s="3">
        <f t="shared" si="1"/>
        <v>2.0796138370827224</v>
      </c>
      <c r="D26" s="9">
        <f t="shared" si="2"/>
        <v>0.2762762616596979</v>
      </c>
      <c r="E26" s="3">
        <f t="shared" si="3"/>
        <v>0.1707731072036932</v>
      </c>
      <c r="F26" s="9">
        <f t="shared" si="4"/>
        <v>0.5256198832423464</v>
      </c>
      <c r="G26" s="3">
        <f t="shared" si="5"/>
        <v>0.41324702927388746</v>
      </c>
    </row>
    <row r="27" spans="1:7" ht="15.75">
      <c r="A27" s="1">
        <f t="shared" si="6"/>
        <v>24</v>
      </c>
      <c r="B27" s="9">
        <f t="shared" si="0"/>
        <v>2.818756055685423</v>
      </c>
      <c r="C27" s="3">
        <f t="shared" si="1"/>
        <v>2.0738730583156064</v>
      </c>
      <c r="D27" s="9">
        <f t="shared" si="2"/>
        <v>0.2653292156819674</v>
      </c>
      <c r="E27" s="3">
        <f t="shared" si="3"/>
        <v>0.163528296505805</v>
      </c>
      <c r="F27" s="9">
        <f t="shared" si="4"/>
        <v>0.5151011703364373</v>
      </c>
      <c r="G27" s="3">
        <f t="shared" si="5"/>
        <v>0.40438632086880116</v>
      </c>
    </row>
    <row r="28" spans="1:7" ht="15.75">
      <c r="A28" s="1">
        <f t="shared" si="6"/>
        <v>25</v>
      </c>
      <c r="B28" s="9">
        <f t="shared" si="0"/>
        <v>2.807335677788104</v>
      </c>
      <c r="C28" s="3">
        <f t="shared" si="1"/>
        <v>2.068657598610539</v>
      </c>
      <c r="D28" s="9">
        <f t="shared" si="2"/>
        <v>0.2552086885112262</v>
      </c>
      <c r="E28" s="3">
        <f t="shared" si="3"/>
        <v>0.15687122899499517</v>
      </c>
      <c r="F28" s="9">
        <f t="shared" si="4"/>
        <v>0.5051818370757466</v>
      </c>
      <c r="G28" s="3">
        <f t="shared" si="5"/>
        <v>0.3960697274407565</v>
      </c>
    </row>
    <row r="30" spans="1:7" ht="15.75">
      <c r="A30" s="1">
        <v>30</v>
      </c>
      <c r="B30" s="9">
        <f t="shared" si="0"/>
        <v>2.7632624424106096</v>
      </c>
      <c r="C30" s="3">
        <f t="shared" si="1"/>
        <v>2.0484071146628864</v>
      </c>
      <c r="D30" s="9">
        <f aca="true" t="shared" si="7" ref="D30:E33">B30*B30/($A30-2+B30*B30)</f>
        <v>0.21426930330193014</v>
      </c>
      <c r="E30" s="3">
        <f t="shared" si="7"/>
        <v>0.1303259844285712</v>
      </c>
      <c r="F30" s="9">
        <f aca="true" t="shared" si="8" ref="F30:G33">SQRT(D30)</f>
        <v>0.4628923236584618</v>
      </c>
      <c r="G30" s="3">
        <f t="shared" si="8"/>
        <v>0.3610069035746702</v>
      </c>
    </row>
    <row r="31" spans="1:7" ht="15.75">
      <c r="A31" s="1">
        <v>50</v>
      </c>
      <c r="B31" s="9">
        <f t="shared" si="0"/>
        <v>2.682204018152655</v>
      </c>
      <c r="C31" s="3">
        <f t="shared" si="1"/>
        <v>2.0106347219262766</v>
      </c>
      <c r="D31" s="9">
        <f t="shared" si="7"/>
        <v>0.13034369548471975</v>
      </c>
      <c r="E31" s="3">
        <f t="shared" si="7"/>
        <v>0.07767959223483732</v>
      </c>
      <c r="F31" s="9">
        <f t="shared" si="8"/>
        <v>0.3610314328209107</v>
      </c>
      <c r="G31" s="3">
        <f t="shared" si="8"/>
        <v>0.2787105886665186</v>
      </c>
    </row>
    <row r="32" spans="1:7" ht="15.75">
      <c r="A32" s="1">
        <v>100</v>
      </c>
      <c r="B32" s="9">
        <f t="shared" si="0"/>
        <v>2.626931088430018</v>
      </c>
      <c r="C32" s="3">
        <f t="shared" si="1"/>
        <v>1.9844674040170753</v>
      </c>
      <c r="D32" s="9">
        <f t="shared" si="7"/>
        <v>0.0657837606381477</v>
      </c>
      <c r="E32" s="3">
        <f t="shared" si="7"/>
        <v>0.038632370599202395</v>
      </c>
      <c r="F32" s="9">
        <f t="shared" si="8"/>
        <v>0.256483451002492</v>
      </c>
      <c r="G32" s="3">
        <f t="shared" si="8"/>
        <v>0.19655119078551114</v>
      </c>
    </row>
    <row r="33" spans="1:7" ht="15.75">
      <c r="A33" s="1">
        <v>1000</v>
      </c>
      <c r="B33" s="9">
        <f t="shared" si="0"/>
        <v>2.580764552798138</v>
      </c>
      <c r="C33" s="3">
        <f t="shared" si="1"/>
        <v>1.962343801541131</v>
      </c>
      <c r="D33" s="9">
        <f t="shared" si="7"/>
        <v>0.006629450147643056</v>
      </c>
      <c r="E33" s="3">
        <f t="shared" si="7"/>
        <v>0.003843679339879169</v>
      </c>
      <c r="F33" s="9">
        <f t="shared" si="8"/>
        <v>0.08142143543099112</v>
      </c>
      <c r="G33" s="3">
        <f t="shared" si="8"/>
        <v>0.06199741397735206</v>
      </c>
    </row>
    <row r="34" spans="1:7" ht="15.75">
      <c r="A34" s="1">
        <v>10000</v>
      </c>
      <c r="B34" s="9">
        <f t="shared" si="0"/>
        <v>2.576321105909283</v>
      </c>
      <c r="C34" s="3">
        <f t="shared" si="1"/>
        <v>1.9602012322429245</v>
      </c>
      <c r="D34" s="9">
        <f>B34*B34/($A34-2+B34*B34)</f>
        <v>0.0006634353805324479</v>
      </c>
      <c r="E34" s="3">
        <f>C34*C34/($A34-2+C34*C34)</f>
        <v>0.0003841681083839244</v>
      </c>
      <c r="F34" s="9">
        <f>SQRT(D34)</f>
        <v>0.025757239381044853</v>
      </c>
      <c r="G34" s="3">
        <f>SQRT(E34)</f>
        <v>0.01960020684543723</v>
      </c>
    </row>
    <row r="35" spans="1:7" ht="15.75">
      <c r="A35" s="1">
        <v>100000</v>
      </c>
      <c r="B35" s="9">
        <f t="shared" si="0"/>
        <v>2.575878459099485</v>
      </c>
      <c r="C35" s="3">
        <f t="shared" si="1"/>
        <v>1.9599876517644628</v>
      </c>
      <c r="D35" s="9">
        <f>B35*B35/($A35-2+B35*B35)</f>
        <v>6.634842301170692E-05</v>
      </c>
      <c r="E35" s="3">
        <f>C35*C35/($A35-2+C35*C35)</f>
        <v>3.841480852217265E-05</v>
      </c>
      <c r="F35" s="9">
        <f>SQRT(D35)</f>
        <v>0.008145454131704807</v>
      </c>
      <c r="G35" s="3">
        <f>SQRT(E35)</f>
        <v>0.006197968096253211</v>
      </c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&amp;L&amp;"Times New Roman,Bold"ENGI 3423&amp;R&amp;"Lincoln,Regular"&amp;16Dr.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">
      <selection activeCell="A1" sqref="A1"/>
    </sheetView>
  </sheetViews>
  <sheetFormatPr defaultColWidth="9.00390625" defaultRowHeight="15.75"/>
  <sheetData/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r:id="rId2"/>
  <headerFooter alignWithMargins="0">
    <oddHeader>&amp;L&amp;"Times New Roman,Bold"ENGI 3423&amp;R&amp;"Lincoln,Regular"&amp;16Dr. G.H. George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Stargazer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2007-07-05T14:37:34Z</cp:lastPrinted>
  <dcterms:created xsi:type="dcterms:W3CDTF">2001-12-12T01:38:09Z</dcterms:created>
  <dcterms:modified xsi:type="dcterms:W3CDTF">2007-07-05T14:37:49Z</dcterms:modified>
  <cp:category/>
  <cp:version/>
  <cp:contentType/>
  <cp:contentStatus/>
</cp:coreProperties>
</file>