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30" windowWidth="10035" windowHeight="9510"/>
  </bookViews>
  <sheets>
    <sheet name="Table" sheetId="1" r:id="rId1"/>
  </sheets>
  <definedNames>
    <definedName name="_xlnm.Print_Area" localSheetId="0">Table!$A$1:$H$35</definedName>
  </definedNames>
  <calcPr calcId="145621"/>
</workbook>
</file>

<file path=xl/calcChain.xml><?xml version="1.0" encoding="utf-8"?>
<calcChain xmlns="http://schemas.openxmlformats.org/spreadsheetml/2006/main">
  <c r="D7" i="1" l="1"/>
  <c r="C7" i="1"/>
  <c r="E6" i="1" l="1"/>
  <c r="A15" i="1" s="1"/>
  <c r="D9" i="1"/>
  <c r="D10" i="1" s="1"/>
  <c r="C9" i="1"/>
  <c r="A19" i="1" l="1"/>
  <c r="A20" i="1"/>
  <c r="A16" i="1"/>
  <c r="E10" i="1"/>
  <c r="F25" i="1" s="1"/>
  <c r="C11" i="1"/>
  <c r="C10" i="1"/>
  <c r="F28" i="1" l="1"/>
  <c r="F27" i="1"/>
  <c r="H19" i="1"/>
  <c r="C19" i="1" s="1"/>
  <c r="H15" i="1"/>
  <c r="C15" i="1" s="1"/>
  <c r="H16" i="1"/>
  <c r="C16" i="1" s="1"/>
  <c r="H20" i="1"/>
  <c r="C20" i="1" s="1"/>
  <c r="F15" i="1" l="1"/>
  <c r="E15" i="1"/>
  <c r="E19" i="1"/>
  <c r="F19" i="1"/>
  <c r="E20" i="1"/>
  <c r="F20" i="1"/>
  <c r="F16" i="1"/>
  <c r="E16" i="1"/>
</calcChain>
</file>

<file path=xl/sharedStrings.xml><?xml version="1.0" encoding="utf-8"?>
<sst xmlns="http://schemas.openxmlformats.org/spreadsheetml/2006/main" count="39" uniqueCount="34">
  <si>
    <t>Difference</t>
  </si>
  <si>
    <t xml:space="preserve">n = </t>
  </si>
  <si>
    <t xml:space="preserve">Mean = </t>
  </si>
  <si>
    <r>
      <t>t</t>
    </r>
    <r>
      <rPr>
        <vertAlign val="subscript"/>
        <sz val="12"/>
        <rFont val="Times New Roman"/>
        <family val="1"/>
      </rPr>
      <t xml:space="preserve">.025, </t>
    </r>
    <r>
      <rPr>
        <i/>
        <vertAlign val="subscript"/>
        <sz val="12"/>
        <rFont val="Symbol"/>
        <family val="1"/>
        <charset val="2"/>
      </rPr>
      <t>n</t>
    </r>
    <r>
      <rPr>
        <sz val="12"/>
        <rFont val="Times New Roman"/>
        <family val="1"/>
      </rPr>
      <t xml:space="preserve"> = </t>
    </r>
  </si>
  <si>
    <r>
      <t>t</t>
    </r>
    <r>
      <rPr>
        <vertAlign val="subscript"/>
        <sz val="12"/>
        <rFont val="Times New Roman"/>
        <family val="1"/>
      </rPr>
      <t xml:space="preserve">.005, </t>
    </r>
    <r>
      <rPr>
        <i/>
        <vertAlign val="subscript"/>
        <sz val="12"/>
        <rFont val="Symbol"/>
        <family val="1"/>
        <charset val="2"/>
      </rPr>
      <t>n</t>
    </r>
    <r>
      <rPr>
        <sz val="12"/>
        <rFont val="Times New Roman"/>
        <family val="1"/>
      </rPr>
      <t xml:space="preserve"> = </t>
    </r>
  </si>
  <si>
    <t>Assuming independence</t>
  </si>
  <si>
    <t>A</t>
  </si>
  <si>
    <t>B</t>
  </si>
  <si>
    <r>
      <rPr>
        <b/>
        <i/>
        <sz val="12"/>
        <rFont val="Times New Roman"/>
        <family val="1"/>
      </rPr>
      <t>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= </t>
    </r>
  </si>
  <si>
    <r>
      <t xml:space="preserve">s.d. = </t>
    </r>
    <r>
      <rPr>
        <b/>
        <i/>
        <sz val="12"/>
        <rFont val="Times New Roman"/>
        <family val="1"/>
      </rPr>
      <t>s</t>
    </r>
    <r>
      <rPr>
        <b/>
        <sz val="12"/>
        <rFont val="Times New Roman"/>
        <family val="1"/>
      </rPr>
      <t xml:space="preserve"> = </t>
    </r>
  </si>
  <si>
    <r>
      <rPr>
        <b/>
        <i/>
        <sz val="12"/>
        <rFont val="Times New Roman"/>
        <family val="1"/>
      </rPr>
      <t>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/ </t>
    </r>
    <r>
      <rPr>
        <b/>
        <i/>
        <sz val="12"/>
        <rFont val="Times New Roman"/>
        <family val="1"/>
      </rPr>
      <t>n</t>
    </r>
    <r>
      <rPr>
        <b/>
        <sz val="12"/>
        <rFont val="Times New Roman"/>
        <family val="1"/>
      </rPr>
      <t xml:space="preserve"> = </t>
    </r>
  </si>
  <si>
    <t xml:space="preserve">standard error = </t>
  </si>
  <si>
    <r>
      <rPr>
        <b/>
        <i/>
        <sz val="12"/>
        <rFont val="Symbol"/>
        <family val="1"/>
        <charset val="2"/>
      </rPr>
      <t>n</t>
    </r>
    <r>
      <rPr>
        <b/>
        <sz val="12"/>
        <rFont val="Times New Roman"/>
        <family val="1"/>
      </rPr>
      <t xml:space="preserve"> = </t>
    </r>
  </si>
  <si>
    <r>
      <t xml:space="preserve">Variances are </t>
    </r>
    <r>
      <rPr>
        <b/>
        <i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assumed to be equal</t>
    </r>
  </si>
  <si>
    <r>
      <t xml:space="preserve">Confidence interval for </t>
    </r>
    <r>
      <rPr>
        <b/>
        <i/>
        <sz val="12"/>
        <rFont val="Symbol"/>
        <family val="1"/>
        <charset val="2"/>
      </rPr>
      <t>m</t>
    </r>
    <r>
      <rPr>
        <b/>
        <vertAlign val="subscript"/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</t>
    </r>
    <r>
      <rPr>
        <b/>
        <sz val="12"/>
        <rFont val="Symbol"/>
        <family val="1"/>
        <charset val="2"/>
      </rPr>
      <t xml:space="preserve">- </t>
    </r>
    <r>
      <rPr>
        <b/>
        <i/>
        <sz val="12"/>
        <rFont val="Symbol"/>
        <family val="1"/>
        <charset val="2"/>
      </rPr>
      <t>m</t>
    </r>
    <r>
      <rPr>
        <b/>
        <vertAlign val="subscript"/>
        <sz val="12"/>
        <rFont val="Times New Roman"/>
        <family val="1"/>
      </rPr>
      <t>B</t>
    </r>
    <r>
      <rPr>
        <b/>
        <sz val="12"/>
        <rFont val="Times New Roman"/>
        <family val="1"/>
      </rPr>
      <t xml:space="preserve"> :</t>
    </r>
  </si>
  <si>
    <t>Two-sided:</t>
  </si>
  <si>
    <t>±</t>
  </si>
  <si>
    <t>lower</t>
  </si>
  <si>
    <t>upper</t>
  </si>
  <si>
    <t>(95%)</t>
  </si>
  <si>
    <t>(99%)</t>
  </si>
  <si>
    <t>One-sided:</t>
  </si>
  <si>
    <r>
      <t>t</t>
    </r>
    <r>
      <rPr>
        <vertAlign val="subscript"/>
        <sz val="12"/>
        <rFont val="Times New Roman"/>
        <family val="1"/>
      </rPr>
      <t xml:space="preserve">.050, </t>
    </r>
    <r>
      <rPr>
        <i/>
        <vertAlign val="subscript"/>
        <sz val="12"/>
        <rFont val="Symbol"/>
        <family val="1"/>
        <charset val="2"/>
      </rPr>
      <t>n</t>
    </r>
    <r>
      <rPr>
        <sz val="12"/>
        <rFont val="Times New Roman"/>
        <family val="1"/>
      </rPr>
      <t xml:space="preserve"> = </t>
    </r>
  </si>
  <si>
    <r>
      <t>t</t>
    </r>
    <r>
      <rPr>
        <vertAlign val="subscript"/>
        <sz val="12"/>
        <rFont val="Times New Roman"/>
        <family val="1"/>
      </rPr>
      <t xml:space="preserve">.010, </t>
    </r>
    <r>
      <rPr>
        <i/>
        <vertAlign val="subscript"/>
        <sz val="12"/>
        <rFont val="Symbol"/>
        <family val="1"/>
        <charset val="2"/>
      </rPr>
      <t>n</t>
    </r>
    <r>
      <rPr>
        <sz val="12"/>
        <rFont val="Times New Roman"/>
        <family val="1"/>
      </rPr>
      <t xml:space="preserve"> = </t>
    </r>
  </si>
  <si>
    <t>[delete whichever of lower, upper doesn't apply]</t>
  </si>
  <si>
    <r>
      <t xml:space="preserve">Observed </t>
    </r>
    <r>
      <rPr>
        <b/>
        <i/>
        <sz val="12"/>
        <rFont val="Times New Roman"/>
        <family val="1"/>
      </rPr>
      <t>t</t>
    </r>
    <r>
      <rPr>
        <b/>
        <sz val="12"/>
        <rFont val="Times New Roman"/>
        <family val="1"/>
      </rPr>
      <t xml:space="preserve"> value:</t>
    </r>
  </si>
  <si>
    <r>
      <t>p</t>
    </r>
    <r>
      <rPr>
        <b/>
        <sz val="12"/>
        <rFont val="Times New Roman"/>
        <family val="1"/>
      </rPr>
      <t xml:space="preserve"> value:</t>
    </r>
  </si>
  <si>
    <t xml:space="preserve">   (1 tail)</t>
  </si>
  <si>
    <t xml:space="preserve">   (2 tails)</t>
  </si>
  <si>
    <r>
      <t xml:space="preserve">hypothesized </t>
    </r>
    <r>
      <rPr>
        <b/>
        <i/>
        <sz val="12"/>
        <rFont val="Symbol"/>
        <family val="1"/>
        <charset val="2"/>
      </rPr>
      <t>m</t>
    </r>
    <r>
      <rPr>
        <b/>
        <vertAlign val="subscript"/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</t>
    </r>
    <r>
      <rPr>
        <b/>
        <sz val="12"/>
        <rFont val="Symbol"/>
        <family val="1"/>
        <charset val="2"/>
      </rPr>
      <t xml:space="preserve">- </t>
    </r>
    <r>
      <rPr>
        <b/>
        <i/>
        <sz val="12"/>
        <rFont val="Symbol"/>
        <family val="1"/>
        <charset val="2"/>
      </rPr>
      <t>m</t>
    </r>
    <r>
      <rPr>
        <b/>
        <vertAlign val="subscript"/>
        <sz val="12"/>
        <rFont val="Times New Roman"/>
        <family val="1"/>
      </rPr>
      <t>B</t>
    </r>
    <r>
      <rPr>
        <b/>
        <sz val="12"/>
        <rFont val="Times New Roman"/>
        <family val="1"/>
      </rPr>
      <t xml:space="preserve"> = </t>
    </r>
    <r>
      <rPr>
        <b/>
        <sz val="12"/>
        <rFont val="Symbol"/>
        <family val="1"/>
        <charset val="2"/>
      </rPr>
      <t>D</t>
    </r>
    <r>
      <rPr>
        <b/>
        <vertAlign val="subscript"/>
        <sz val="12"/>
        <rFont val="Times New Roman"/>
        <family val="1"/>
      </rPr>
      <t>o</t>
    </r>
    <r>
      <rPr>
        <b/>
        <sz val="12"/>
        <rFont val="Times New Roman"/>
        <family val="1"/>
      </rPr>
      <t xml:space="preserve"> :</t>
    </r>
  </si>
  <si>
    <r>
      <t>Intermediate calculations</t>
    </r>
    <r>
      <rPr>
        <sz val="12"/>
        <rFont val="Times New Roman"/>
        <family val="1"/>
      </rPr>
      <t xml:space="preserve">:  </t>
    </r>
  </si>
  <si>
    <t>From summary</t>
  </si>
  <si>
    <t>statistics</t>
  </si>
  <si>
    <r>
      <t xml:space="preserve">Example 13.03 :  Two-sample confidence interval, any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</si>
</sst>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name val="Times New Roman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12"/>
      <name val="Times New Roman"/>
      <family val="1"/>
    </font>
    <font>
      <b/>
      <i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Symbol"/>
      <family val="1"/>
      <charset val="2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sz val="12"/>
      <name val="MT Symbol"/>
      <family val="5"/>
      <charset val="2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i/>
      <vertAlign val="subscript"/>
      <sz val="12"/>
      <name val="Symbol"/>
      <family val="1"/>
      <charset val="2"/>
    </font>
    <font>
      <b/>
      <i/>
      <sz val="12"/>
      <name val="Symbol"/>
      <family val="1"/>
      <charset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quotePrefix="1"/>
    <xf numFmtId="0" fontId="3" fillId="0" borderId="0" xfId="0" applyFo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" fillId="0" borderId="0" xfId="0" applyFont="1" applyAlignment="1">
      <alignment horizontal="left"/>
    </xf>
    <xf numFmtId="9" fontId="12" fillId="0" borderId="0" xfId="0" quotePrefix="1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15" fillId="0" borderId="3" xfId="0" applyFont="1" applyBorder="1" applyAlignment="1">
      <alignment horizontal="center"/>
    </xf>
    <xf numFmtId="0" fontId="0" fillId="0" borderId="4" xfId="0" applyBorder="1"/>
    <xf numFmtId="0" fontId="1" fillId="0" borderId="2" xfId="0" applyFont="1" applyBorder="1" applyAlignment="1">
      <alignment horizontal="right"/>
    </xf>
    <xf numFmtId="0" fontId="1" fillId="2" borderId="1" xfId="0" applyFont="1" applyFill="1" applyBorder="1" applyProtection="1">
      <protection locked="0"/>
    </xf>
    <xf numFmtId="0" fontId="12" fillId="0" borderId="0" xfId="0" quotePrefix="1" applyFont="1"/>
    <xf numFmtId="0" fontId="4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2" fillId="0" borderId="4" xfId="0" quotePrefix="1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0" fillId="3" borderId="1" xfId="0" applyFill="1" applyBorder="1" applyProtection="1">
      <protection locked="0"/>
    </xf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C5" sqref="C5"/>
    </sheetView>
  </sheetViews>
  <sheetFormatPr defaultRowHeight="15.75" x14ac:dyDescent="0.25"/>
  <cols>
    <col min="1" max="1" width="10.625" customWidth="1"/>
    <col min="2" max="2" width="6.625" customWidth="1"/>
    <col min="3" max="6" width="9.625" customWidth="1"/>
    <col min="7" max="7" width="8.625" customWidth="1"/>
    <col min="8" max="8" width="9.625" customWidth="1"/>
  </cols>
  <sheetData>
    <row r="1" spans="1:8" x14ac:dyDescent="0.25">
      <c r="A1" s="14" t="s">
        <v>33</v>
      </c>
      <c r="F1" s="14" t="s">
        <v>5</v>
      </c>
    </row>
    <row r="2" spans="1:8" x14ac:dyDescent="0.25">
      <c r="C2" s="14" t="s">
        <v>13</v>
      </c>
    </row>
    <row r="3" spans="1:8" x14ac:dyDescent="0.25">
      <c r="A3" s="14" t="s">
        <v>31</v>
      </c>
      <c r="B3" s="11"/>
      <c r="C3" s="11" t="s">
        <v>6</v>
      </c>
      <c r="D3" s="11" t="s">
        <v>7</v>
      </c>
      <c r="E3" s="2" t="s">
        <v>0</v>
      </c>
    </row>
    <row r="4" spans="1:8" x14ac:dyDescent="0.25">
      <c r="A4" s="14" t="s">
        <v>32</v>
      </c>
    </row>
    <row r="5" spans="1:8" x14ac:dyDescent="0.25">
      <c r="B5" s="7" t="s">
        <v>1</v>
      </c>
      <c r="C5" s="30">
        <v>64</v>
      </c>
      <c r="D5" s="30">
        <v>100</v>
      </c>
    </row>
    <row r="6" spans="1:8" x14ac:dyDescent="0.25">
      <c r="B6" s="1" t="s">
        <v>2</v>
      </c>
      <c r="C6" s="30">
        <v>62.1</v>
      </c>
      <c r="D6" s="30">
        <v>58.3</v>
      </c>
      <c r="E6" s="21">
        <f>C6-D6</f>
        <v>3.8000000000000043</v>
      </c>
    </row>
    <row r="7" spans="1:8" ht="18.75" x14ac:dyDescent="0.25">
      <c r="B7" s="1" t="s">
        <v>8</v>
      </c>
      <c r="C7" s="31">
        <f>C8*C8</f>
        <v>26.214400000000001</v>
      </c>
      <c r="D7" s="31">
        <f>D8*D8</f>
        <v>39.69</v>
      </c>
    </row>
    <row r="8" spans="1:8" x14ac:dyDescent="0.25">
      <c r="B8" s="1" t="s">
        <v>9</v>
      </c>
      <c r="C8" s="30">
        <v>5.12</v>
      </c>
      <c r="D8" s="30">
        <v>6.3</v>
      </c>
    </row>
    <row r="9" spans="1:8" ht="18.75" x14ac:dyDescent="0.25">
      <c r="B9" s="1" t="s">
        <v>10</v>
      </c>
      <c r="C9">
        <f>C7/C5</f>
        <v>0.40960000000000002</v>
      </c>
      <c r="D9">
        <f>D7/D5</f>
        <v>0.39689999999999998</v>
      </c>
    </row>
    <row r="10" spans="1:8" x14ac:dyDescent="0.25">
      <c r="B10" s="1" t="s">
        <v>11</v>
      </c>
      <c r="C10">
        <f>SQRT(C9)</f>
        <v>0.64</v>
      </c>
      <c r="D10">
        <f>SQRT(D9)</f>
        <v>0.63</v>
      </c>
      <c r="E10" s="18">
        <f>SQRT(C9+D9)</f>
        <v>0.89805345052507868</v>
      </c>
    </row>
    <row r="11" spans="1:8" x14ac:dyDescent="0.25">
      <c r="B11" s="22" t="s">
        <v>12</v>
      </c>
      <c r="C11" s="21">
        <f>INT((C9+D9)^2 / (C9^2 / (C5-1) + D9^2 / (D5-1)))</f>
        <v>152</v>
      </c>
    </row>
    <row r="12" spans="1:8" x14ac:dyDescent="0.25">
      <c r="D12" s="1"/>
    </row>
    <row r="13" spans="1:8" ht="17.25" x14ac:dyDescent="0.3">
      <c r="D13" s="15" t="s">
        <v>14</v>
      </c>
    </row>
    <row r="14" spans="1:8" x14ac:dyDescent="0.25">
      <c r="C14" s="14" t="s">
        <v>15</v>
      </c>
      <c r="D14" s="1"/>
      <c r="E14" s="17" t="s">
        <v>17</v>
      </c>
      <c r="F14" s="17" t="s">
        <v>18</v>
      </c>
    </row>
    <row r="15" spans="1:8" ht="18.75" x14ac:dyDescent="0.35">
      <c r="A15" s="19">
        <f>E6</f>
        <v>3.8000000000000043</v>
      </c>
      <c r="B15" s="20" t="s">
        <v>16</v>
      </c>
      <c r="C15" s="21">
        <f>H15*E10</f>
        <v>1.7742787490559513</v>
      </c>
      <c r="D15" s="16" t="s">
        <v>19</v>
      </c>
      <c r="E15">
        <f>A15-C15</f>
        <v>2.025721250944053</v>
      </c>
      <c r="F15">
        <f>A15+C15</f>
        <v>5.5742787490559556</v>
      </c>
      <c r="G15" s="10" t="s">
        <v>3</v>
      </c>
      <c r="H15">
        <f>TINV(0.05,$C$11)</f>
        <v>1.9756939278152725</v>
      </c>
    </row>
    <row r="16" spans="1:8" ht="18.75" x14ac:dyDescent="0.35">
      <c r="A16" s="19">
        <f>E6</f>
        <v>3.8000000000000043</v>
      </c>
      <c r="B16" s="20" t="s">
        <v>16</v>
      </c>
      <c r="C16" s="21">
        <f>H16*E10</f>
        <v>2.3426271021273726</v>
      </c>
      <c r="D16" s="16" t="s">
        <v>20</v>
      </c>
      <c r="E16">
        <f>A16-C16</f>
        <v>1.4573728978726317</v>
      </c>
      <c r="F16">
        <f>A16+C16</f>
        <v>6.1426271021273768</v>
      </c>
      <c r="G16" s="10" t="s">
        <v>4</v>
      </c>
      <c r="H16">
        <f>TINV(0.01,$C$11)</f>
        <v>2.6085608832722293</v>
      </c>
    </row>
    <row r="17" spans="1:8" x14ac:dyDescent="0.25">
      <c r="G17" s="1"/>
    </row>
    <row r="18" spans="1:8" x14ac:dyDescent="0.25">
      <c r="C18" s="14" t="s">
        <v>21</v>
      </c>
      <c r="E18" s="17" t="s">
        <v>17</v>
      </c>
      <c r="F18" s="17" t="s">
        <v>18</v>
      </c>
    </row>
    <row r="19" spans="1:8" ht="18.75" x14ac:dyDescent="0.35">
      <c r="A19" s="9">
        <f>E6</f>
        <v>3.8000000000000043</v>
      </c>
      <c r="B19" s="10"/>
      <c r="C19">
        <f>H19*E10</f>
        <v>1.4862247343089825</v>
      </c>
      <c r="D19" s="16" t="s">
        <v>19</v>
      </c>
      <c r="E19">
        <f>A19-C19</f>
        <v>2.3137752656910218</v>
      </c>
      <c r="F19">
        <f>A19+C19</f>
        <v>5.2862247343089868</v>
      </c>
      <c r="G19" s="10" t="s">
        <v>22</v>
      </c>
      <c r="H19">
        <f>TINV(0.1,$C$11)</f>
        <v>1.6549401747078736</v>
      </c>
    </row>
    <row r="20" spans="1:8" ht="18.75" x14ac:dyDescent="0.35">
      <c r="A20" s="9">
        <f>E6</f>
        <v>3.8000000000000043</v>
      </c>
      <c r="B20" s="10"/>
      <c r="C20">
        <f>H20*E10</f>
        <v>2.1114410791941896</v>
      </c>
      <c r="D20" s="16" t="s">
        <v>20</v>
      </c>
      <c r="E20">
        <f>A20-C20</f>
        <v>1.6885589208058147</v>
      </c>
      <c r="F20">
        <f>A20+C20</f>
        <v>5.9114410791941943</v>
      </c>
      <c r="G20" s="10" t="s">
        <v>23</v>
      </c>
      <c r="H20">
        <f>TINV(0.02,$C$11)</f>
        <v>2.3511307461261475</v>
      </c>
    </row>
    <row r="21" spans="1:8" x14ac:dyDescent="0.25">
      <c r="D21" s="14" t="s">
        <v>24</v>
      </c>
      <c r="G21" s="1"/>
    </row>
    <row r="22" spans="1:8" x14ac:dyDescent="0.25">
      <c r="G22" s="1"/>
    </row>
    <row r="23" spans="1:8" ht="17.25" x14ac:dyDescent="0.3">
      <c r="A23" s="13" t="s">
        <v>30</v>
      </c>
      <c r="E23" s="1" t="s">
        <v>29</v>
      </c>
      <c r="F23" s="23">
        <v>0</v>
      </c>
    </row>
    <row r="24" spans="1:8" x14ac:dyDescent="0.25">
      <c r="C24" s="2"/>
      <c r="D24" s="1"/>
      <c r="E24" s="3"/>
      <c r="F24" s="1"/>
    </row>
    <row r="25" spans="1:8" x14ac:dyDescent="0.25">
      <c r="D25" s="28"/>
      <c r="E25" s="26" t="s">
        <v>25</v>
      </c>
      <c r="F25" s="29">
        <f>(E6-F23)/E10</f>
        <v>4.2313739764355898</v>
      </c>
    </row>
    <row r="26" spans="1:8" x14ac:dyDescent="0.25">
      <c r="D26" s="11"/>
      <c r="E26" s="12"/>
    </row>
    <row r="27" spans="1:8" x14ac:dyDescent="0.25">
      <c r="D27" s="1"/>
      <c r="E27" s="25" t="s">
        <v>26</v>
      </c>
      <c r="F27" s="26">
        <f>TDIST(F25,C11,2)</f>
        <v>4.0006842842258107E-5</v>
      </c>
      <c r="G27" s="27" t="s">
        <v>28</v>
      </c>
    </row>
    <row r="28" spans="1:8" x14ac:dyDescent="0.25">
      <c r="D28" s="1"/>
      <c r="E28" s="3"/>
      <c r="F28" s="1">
        <f>TDIST(F25,C11,1)</f>
        <v>2.0003421421129053E-5</v>
      </c>
      <c r="G28" s="24" t="s">
        <v>27</v>
      </c>
    </row>
    <row r="29" spans="1:8" x14ac:dyDescent="0.25">
      <c r="D29" s="4"/>
      <c r="E29" s="5"/>
    </row>
    <row r="30" spans="1:8" x14ac:dyDescent="0.25">
      <c r="D30" s="8"/>
      <c r="E30" s="6"/>
    </row>
    <row r="31" spans="1:8" x14ac:dyDescent="0.25">
      <c r="E31" s="6"/>
    </row>
    <row r="32" spans="1:8" x14ac:dyDescent="0.25">
      <c r="E32" s="5"/>
    </row>
  </sheetData>
  <sheetProtection sheet="1" objects="1" scenarios="1"/>
  <phoneticPr fontId="0" type="noConversion"/>
  <printOptions horizontalCentered="1" gridLines="1"/>
  <pageMargins left="0.74803149606299213" right="0.74803149606299213" top="0.98425196850393704" bottom="0.98425196850393704" header="0.51181102362204722" footer="0.51181102362204722"/>
  <pageSetup scale="105" orientation="portrait" horizontalDpi="300" verticalDpi="300" r:id="rId1"/>
  <headerFooter alignWithMargins="0">
    <oddHeader>&amp;L&amp;"Times New Roman,Bold"ENGI 4421&amp;CHypothesis tests on the
Difference of Two Means&amp;R&amp;"Lincoln,Regular"&amp;14Dr. G.H. George</oddHeader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sample CI, any n, unequal variances, from summary statistics</dc:title>
  <dc:subject>ENGI 4421 Probability and Statistics</dc:subject>
  <dc:creator>Dr. G. George</dc:creator>
  <cp:lastModifiedBy>Glyn George</cp:lastModifiedBy>
  <cp:lastPrinted>2015-02-20T18:57:21Z</cp:lastPrinted>
  <dcterms:created xsi:type="dcterms:W3CDTF">1997-10-23T16:36:17Z</dcterms:created>
  <dcterms:modified xsi:type="dcterms:W3CDTF">2015-02-20T18:57:31Z</dcterms:modified>
</cp:coreProperties>
</file>