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340" windowHeight="8145" activeTab="0"/>
  </bookViews>
  <sheets>
    <sheet name="pdf" sheetId="1" r:id="rId1"/>
  </sheets>
  <definedNames>
    <definedName name="_xlnm.Print_Area" localSheetId="0">'pdf'!$A$1:$J$36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<sst xmlns="http://schemas.openxmlformats.org/spreadsheetml/2006/main" count="18" uniqueCount="18">
  <si>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Numerator degrees of freedom: </t>
  </si>
  <si>
    <t xml:space="preserve">Denominator degrees of freedom: 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</si>
  <si>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</si>
  <si>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</si>
  <si>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G</t>
    </r>
    <r>
      <rPr>
        <sz val="12"/>
        <rFont val="Times New Roman"/>
        <family val="1"/>
      </rPr>
      <t>((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)/2) =</t>
    </r>
  </si>
  <si>
    <r>
      <t>G</t>
    </r>
    <r>
      <rPr>
        <sz val="12"/>
        <rFont val="Times New Roman"/>
        <family val="1"/>
      </rPr>
      <t>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/2) =</t>
    </r>
  </si>
  <si>
    <r>
      <t>G</t>
    </r>
    <r>
      <rPr>
        <sz val="12"/>
        <rFont val="Times New Roman"/>
        <family val="1"/>
      </rPr>
      <t>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/2) =</t>
    </r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</si>
  <si>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= </t>
    </r>
  </si>
  <si>
    <t xml:space="preserve">Constant = </t>
  </si>
  <si>
    <t>f</t>
  </si>
  <si>
    <t>y</t>
  </si>
  <si>
    <r>
      <t>f</t>
    </r>
    <r>
      <rPr>
        <sz val="12"/>
        <rFont val="Times New Roman"/>
        <family val="1"/>
      </rPr>
      <t>^(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/2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1)  </t>
    </r>
  </si>
  <si>
    <r>
      <t>(1+</t>
    </r>
    <r>
      <rPr>
        <i/>
        <sz val="12"/>
        <rFont val="Times New Roman"/>
        <family val="1"/>
      </rPr>
      <t>f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)^((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)/2) </t>
    </r>
  </si>
  <si>
    <t xml:space="preserve">Step = </t>
  </si>
  <si>
    <r>
      <t>sqrt(</t>
    </r>
    <r>
      <rPr>
        <i/>
        <sz val="12"/>
        <rFont val="Symbol"/>
        <family val="1"/>
      </rPr>
      <t>p</t>
    </r>
    <r>
      <rPr>
        <sz val="12"/>
        <rFont val="Times New Roman"/>
        <family val="1"/>
      </rPr>
      <t xml:space="preserve">) = </t>
    </r>
  </si>
  <si>
    <r>
      <t>G</t>
    </r>
    <r>
      <rPr>
        <sz val="12"/>
        <rFont val="Times New Roman"/>
        <family val="1"/>
      </rPr>
      <t>(</t>
    </r>
    <r>
      <rPr>
        <sz val="12"/>
        <rFont val="Symbol"/>
        <family val="1"/>
      </rPr>
      <t>1</t>
    </r>
    <r>
      <rPr>
        <sz val="12"/>
        <rFont val="Times New Roman"/>
        <family val="1"/>
      </rPr>
      <t>/2) =</t>
    </r>
  </si>
  <si>
    <r>
      <t>G</t>
    </r>
    <r>
      <rPr>
        <sz val="12"/>
        <rFont val="Times New Roman"/>
        <family val="1"/>
      </rPr>
      <t>(</t>
    </r>
    <r>
      <rPr>
        <sz val="12"/>
        <rFont val="Symbol"/>
        <family val="1"/>
      </rPr>
      <t>3</t>
    </r>
    <r>
      <rPr>
        <sz val="12"/>
        <rFont val="Times New Roman"/>
        <family val="1"/>
      </rPr>
      <t>/2) =</t>
    </r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</si>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</sst>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i/>
      <sz val="12"/>
      <name val="Symbol"/>
      <family val="1"/>
    </font>
    <font>
      <i/>
      <sz val="12"/>
      <name val="Times New Roman"/>
      <family val="1"/>
    </font>
    <font>
      <b/>
      <i/>
      <sz val="23"/>
      <name val="Times New Roman"/>
      <family val="1"/>
    </font>
    <font>
      <b/>
      <i/>
      <sz val="30.5"/>
      <name val="Times New Roman"/>
      <family val="1"/>
    </font>
    <font>
      <b/>
      <sz val="30.5"/>
      <name val="Times New Roman"/>
      <family val="0"/>
    </font>
    <font>
      <sz val="23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50" b="1" i="0" u="none" baseline="0"/>
              <a:t>   p.d.f. of the </a:t>
            </a:r>
            <a:r>
              <a:rPr lang="en-US" cap="none" sz="3050" b="1" i="1" u="none" baseline="0"/>
              <a:t>F</a:t>
            </a:r>
            <a:r>
              <a:rPr lang="en-US" cap="none" sz="3050" b="1" i="0" u="none" baseline="0"/>
              <a:t> distribution   </a:t>
            </a:r>
          </a:p>
        </c:rich>
      </c:tx>
      <c:layout>
        <c:manualLayout>
          <c:xMode val="factor"/>
          <c:yMode val="factor"/>
          <c:x val="-0.01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3025"/>
          <c:w val="0.981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pdf!$D$11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pdf!$A$12:$A$52</c:f>
              <c:numCache/>
            </c:numRef>
          </c:cat>
          <c:val>
            <c:numRef>
              <c:f>pdf!$D$12:$D$52</c:f>
              <c:numCache/>
            </c:numRef>
          </c:val>
          <c:smooth val="0"/>
        </c:ser>
        <c:axId val="58336920"/>
        <c:axId val="17115769"/>
      </c:lineChart>
      <c:catAx>
        <c:axId val="58336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1" u="none" baseline="0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15769"/>
        <c:crosses val="autoZero"/>
        <c:auto val="1"/>
        <c:lblOffset val="100"/>
        <c:tickLblSkip val="10"/>
        <c:noMultiLvlLbl val="0"/>
      </c:catAx>
      <c:valAx>
        <c:axId val="1711576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3692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28575</xdr:rowOff>
    </xdr:from>
    <xdr:to>
      <xdr:col>9</xdr:col>
      <xdr:colOff>457200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76200" y="1943100"/>
        <a:ext cx="58864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workbookViewId="0" topLeftCell="A1">
      <pane ySplit="4" topLeftCell="BM15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8" width="9.140625" style="1" customWidth="1"/>
    <col min="9" max="9" width="9.421875" style="1" bestFit="1" customWidth="1"/>
    <col min="10" max="11" width="9.140625" style="1" customWidth="1"/>
    <col min="12" max="12" width="9.421875" style="1" bestFit="1" customWidth="1"/>
    <col min="13" max="16384" width="9.140625" style="1" customWidth="1"/>
  </cols>
  <sheetData>
    <row r="2" spans="11:14" ht="15.75">
      <c r="K2" s="2" t="s">
        <v>14</v>
      </c>
      <c r="L2" s="1">
        <f>SQRT(PI())</f>
        <v>1.7724538509055159</v>
      </c>
      <c r="M2" s="4" t="s">
        <v>15</v>
      </c>
      <c r="N2" s="1">
        <f>L2</f>
        <v>1.7724538509055159</v>
      </c>
    </row>
    <row r="3" spans="4:14" ht="18.75">
      <c r="D3" s="2" t="s">
        <v>0</v>
      </c>
      <c r="E3" s="3" t="s">
        <v>2</v>
      </c>
      <c r="F3" s="7">
        <v>6</v>
      </c>
      <c r="H3" s="4" t="s">
        <v>5</v>
      </c>
      <c r="I3" s="1">
        <f>IF(F3=1,$N$2,IF(F3=3,$N$3,IF(MOD(F3,2)=0,FACT(F3/2-1),FACT(F3-2)/(2^(F3-2)*FACT((F3-3)/2))*$L$2)))</f>
        <v>2</v>
      </c>
      <c r="M3" s="4" t="s">
        <v>16</v>
      </c>
      <c r="N3" s="1">
        <f>L2/2</f>
        <v>0.8862269254527579</v>
      </c>
    </row>
    <row r="4" spans="4:9" ht="18.75">
      <c r="D4" s="2" t="s">
        <v>1</v>
      </c>
      <c r="E4" s="3" t="s">
        <v>3</v>
      </c>
      <c r="F4" s="7">
        <v>10</v>
      </c>
      <c r="H4" s="4" t="s">
        <v>6</v>
      </c>
      <c r="I4" s="1">
        <f>IF(F4=1,$N$2,IF(F4=3,$N$3,IF(MOD(F4,2)=0,FACT(F4/2-1),FACT(F4-2)/(2^(F4-2)*FACT((F4-3)/2))*$L$2)))</f>
        <v>24</v>
      </c>
    </row>
    <row r="5" spans="4:9" ht="18.75">
      <c r="D5" s="2"/>
      <c r="E5" s="3" t="s">
        <v>17</v>
      </c>
      <c r="F5" s="1">
        <f>F3+F4</f>
        <v>16</v>
      </c>
      <c r="H5" s="4" t="s">
        <v>4</v>
      </c>
      <c r="I5" s="1">
        <f>IF(F5=1,$N$2,IF(F5=3,$N$3,IF(MOD(F5,2)=0,FACT(F5/2-1),FACT(F5-2)/(2^(F5-2)*FACT((F5-3)/2))*$L$2)))</f>
        <v>5040</v>
      </c>
    </row>
    <row r="6" spans="8:9" ht="18.75">
      <c r="H6" s="3" t="s">
        <v>7</v>
      </c>
      <c r="I6" s="1">
        <f>F3/F4</f>
        <v>0.6</v>
      </c>
    </row>
    <row r="8" spans="8:9" ht="15.75">
      <c r="H8" s="2" t="s">
        <v>8</v>
      </c>
      <c r="I8" s="1">
        <f>I5*I6^(F3/2)/(I3*I4)</f>
        <v>22.680000000000003</v>
      </c>
    </row>
    <row r="9" spans="6:7" ht="15.75">
      <c r="F9" s="2" t="s">
        <v>13</v>
      </c>
      <c r="G9" s="7">
        <v>0.1</v>
      </c>
    </row>
    <row r="10" spans="1:4" ht="18.75">
      <c r="A10" s="5" t="s">
        <v>9</v>
      </c>
      <c r="B10" s="5"/>
      <c r="C10" s="6" t="s">
        <v>12</v>
      </c>
      <c r="D10" s="5"/>
    </row>
    <row r="11" spans="1:4" ht="18.75">
      <c r="A11" s="5"/>
      <c r="B11" s="5" t="s">
        <v>11</v>
      </c>
      <c r="C11" s="5"/>
      <c r="D11" s="5" t="s">
        <v>10</v>
      </c>
    </row>
    <row r="12" spans="1:4" ht="15.75">
      <c r="A12" s="1">
        <v>0</v>
      </c>
      <c r="B12" s="1">
        <v>0</v>
      </c>
      <c r="C12" s="1">
        <v>1</v>
      </c>
      <c r="D12" s="1">
        <v>0</v>
      </c>
    </row>
    <row r="13" spans="1:4" ht="15.75">
      <c r="A13" s="1">
        <f aca="true" t="shared" si="0" ref="A13:A52">A12+$G$9</f>
        <v>0.1</v>
      </c>
      <c r="B13" s="1">
        <f>A13^(($F$3/2)-1)</f>
        <v>0.010000000000000002</v>
      </c>
      <c r="C13" s="1">
        <f>(1+A13*$I$6)^(($F$5)/2)</f>
        <v>1.5938480745308423</v>
      </c>
      <c r="D13" s="1">
        <f>$I$8*B13/C13</f>
        <v>0.1422971258203263</v>
      </c>
    </row>
    <row r="14" spans="1:4" ht="15.75">
      <c r="A14" s="1">
        <f t="shared" si="0"/>
        <v>0.2</v>
      </c>
      <c r="B14" s="1">
        <f aca="true" t="shared" si="1" ref="B14:B52">A14^(($F$3/2)-1)</f>
        <v>0.04000000000000001</v>
      </c>
      <c r="C14" s="1">
        <f aca="true" t="shared" si="2" ref="C14:C52">(1+A14*$I$6)^(($F$5)/2)</f>
        <v>2.475963176294811</v>
      </c>
      <c r="D14" s="1">
        <f aca="true" t="shared" si="3" ref="D14:D52">$I$8*B14/C14</f>
        <v>0.3664028644228838</v>
      </c>
    </row>
    <row r="15" spans="1:4" ht="15.75">
      <c r="A15" s="1">
        <f t="shared" si="0"/>
        <v>0.30000000000000004</v>
      </c>
      <c r="B15" s="1">
        <f t="shared" si="1"/>
        <v>0.09000000000000002</v>
      </c>
      <c r="C15" s="1">
        <f t="shared" si="2"/>
        <v>3.758859202670616</v>
      </c>
      <c r="D15" s="1">
        <f t="shared" si="3"/>
        <v>0.5430370998067066</v>
      </c>
    </row>
    <row r="16" spans="1:4" ht="15.75">
      <c r="A16" s="1">
        <f t="shared" si="0"/>
        <v>0.4</v>
      </c>
      <c r="B16" s="1">
        <f t="shared" si="1"/>
        <v>0.16000000000000003</v>
      </c>
      <c r="C16" s="1">
        <f t="shared" si="2"/>
        <v>5.589506702973338</v>
      </c>
      <c r="D16" s="1">
        <f t="shared" si="3"/>
        <v>0.6492165038588578</v>
      </c>
    </row>
    <row r="17" spans="1:4" ht="15.75">
      <c r="A17" s="1">
        <f t="shared" si="0"/>
        <v>0.5</v>
      </c>
      <c r="B17" s="1">
        <f t="shared" si="1"/>
        <v>0.25</v>
      </c>
      <c r="C17" s="1">
        <f t="shared" si="2"/>
        <v>8.157307210000003</v>
      </c>
      <c r="D17" s="1">
        <f t="shared" si="3"/>
        <v>0.6950823174894254</v>
      </c>
    </row>
    <row r="18" spans="1:4" ht="15.75">
      <c r="A18" s="1">
        <f t="shared" si="0"/>
        <v>0.6</v>
      </c>
      <c r="B18" s="1">
        <f t="shared" si="1"/>
        <v>0.36</v>
      </c>
      <c r="C18" s="1">
        <f t="shared" si="2"/>
        <v>11.703378935126418</v>
      </c>
      <c r="D18" s="1">
        <f t="shared" si="3"/>
        <v>0.6976446755470117</v>
      </c>
    </row>
    <row r="19" spans="1:4" ht="15.75">
      <c r="A19" s="1">
        <f t="shared" si="0"/>
        <v>0.7</v>
      </c>
      <c r="B19" s="1">
        <f t="shared" si="1"/>
        <v>0.48999999999999994</v>
      </c>
      <c r="C19" s="1">
        <f t="shared" si="2"/>
        <v>16.53129039989148</v>
      </c>
      <c r="D19" s="1">
        <f t="shared" si="3"/>
        <v>0.6722524213882877</v>
      </c>
    </row>
    <row r="20" spans="1:4" ht="15.75">
      <c r="A20" s="1">
        <f t="shared" si="0"/>
        <v>0.7999999999999999</v>
      </c>
      <c r="B20" s="1">
        <f t="shared" si="1"/>
        <v>0.6399999999999999</v>
      </c>
      <c r="C20" s="1">
        <f t="shared" si="2"/>
        <v>23.019385349216662</v>
      </c>
      <c r="D20" s="1">
        <f t="shared" si="3"/>
        <v>0.6305641866538345</v>
      </c>
    </row>
    <row r="21" spans="1:4" ht="15.75">
      <c r="A21" s="1">
        <f t="shared" si="0"/>
        <v>0.8999999999999999</v>
      </c>
      <c r="B21" s="1">
        <f t="shared" si="1"/>
        <v>0.8099999999999998</v>
      </c>
      <c r="C21" s="1">
        <f t="shared" si="2"/>
        <v>31.634849063620628</v>
      </c>
      <c r="D21" s="1">
        <f t="shared" si="3"/>
        <v>0.5807140082462416</v>
      </c>
    </row>
    <row r="22" spans="1:4" ht="15.75">
      <c r="A22" s="1">
        <f t="shared" si="0"/>
        <v>0.9999999999999999</v>
      </c>
      <c r="B22" s="1">
        <f t="shared" si="1"/>
        <v>0.9999999999999998</v>
      </c>
      <c r="C22" s="1">
        <f t="shared" si="2"/>
        <v>42.94967295999997</v>
      </c>
      <c r="D22" s="1">
        <f t="shared" si="3"/>
        <v>0.5280598998069767</v>
      </c>
    </row>
    <row r="23" spans="1:4" ht="15.75">
      <c r="A23" s="1">
        <f t="shared" si="0"/>
        <v>1.0999999999999999</v>
      </c>
      <c r="B23" s="1">
        <f t="shared" si="1"/>
        <v>1.2099999999999997</v>
      </c>
      <c r="C23" s="1">
        <f t="shared" si="2"/>
        <v>57.658681142759434</v>
      </c>
      <c r="D23" s="1">
        <f t="shared" si="3"/>
        <v>0.4759526138319618</v>
      </c>
    </row>
    <row r="24" spans="1:4" ht="15.75">
      <c r="A24" s="1">
        <f t="shared" si="0"/>
        <v>1.2</v>
      </c>
      <c r="B24" s="1">
        <f t="shared" si="1"/>
        <v>1.44</v>
      </c>
      <c r="C24" s="1">
        <f t="shared" si="2"/>
        <v>76.59978933928588</v>
      </c>
      <c r="D24" s="1">
        <f t="shared" si="3"/>
        <v>0.4263614858696487</v>
      </c>
    </row>
    <row r="25" spans="1:4" ht="15.75">
      <c r="A25" s="1">
        <f t="shared" si="0"/>
        <v>1.3</v>
      </c>
      <c r="B25" s="1">
        <f t="shared" si="1"/>
        <v>1.6900000000000002</v>
      </c>
      <c r="C25" s="1">
        <f t="shared" si="2"/>
        <v>100.7766734259733</v>
      </c>
      <c r="D25" s="1">
        <f t="shared" si="3"/>
        <v>0.38033801570315945</v>
      </c>
    </row>
    <row r="26" spans="1:4" ht="15.75">
      <c r="A26" s="1">
        <f t="shared" si="0"/>
        <v>1.4000000000000001</v>
      </c>
      <c r="B26" s="1">
        <f t="shared" si="1"/>
        <v>1.9600000000000004</v>
      </c>
      <c r="C26" s="1">
        <f t="shared" si="2"/>
        <v>131.3840315232158</v>
      </c>
      <c r="D26" s="1">
        <f t="shared" si="3"/>
        <v>0.33834248717010273</v>
      </c>
    </row>
    <row r="27" spans="1:4" ht="15.75">
      <c r="A27" s="1">
        <f t="shared" si="0"/>
        <v>1.5000000000000002</v>
      </c>
      <c r="B27" s="1">
        <f t="shared" si="1"/>
        <v>2.250000000000001</v>
      </c>
      <c r="C27" s="1">
        <f t="shared" si="2"/>
        <v>169.83563041000005</v>
      </c>
      <c r="D27" s="1">
        <f t="shared" si="3"/>
        <v>0.3004669860900716</v>
      </c>
    </row>
    <row r="28" spans="1:4" ht="15.75">
      <c r="A28" s="1">
        <f t="shared" si="0"/>
        <v>1.6000000000000003</v>
      </c>
      <c r="B28" s="1">
        <f t="shared" si="1"/>
        <v>2.560000000000001</v>
      </c>
      <c r="C28" s="1">
        <f t="shared" si="2"/>
        <v>217.79533378093726</v>
      </c>
      <c r="D28" s="1">
        <f t="shared" si="3"/>
        <v>0.26658422378506375</v>
      </c>
    </row>
    <row r="29" spans="1:4" ht="15.75">
      <c r="A29" s="1">
        <f t="shared" si="0"/>
        <v>1.7000000000000004</v>
      </c>
      <c r="B29" s="1">
        <f t="shared" si="1"/>
        <v>2.8900000000000015</v>
      </c>
      <c r="C29" s="1">
        <f t="shared" si="2"/>
        <v>277.211316640789</v>
      </c>
      <c r="D29" s="1">
        <f t="shared" si="3"/>
        <v>0.2364448926337796</v>
      </c>
    </row>
    <row r="30" spans="1:4" ht="15.75">
      <c r="A30" s="1">
        <f t="shared" si="0"/>
        <v>1.8000000000000005</v>
      </c>
      <c r="B30" s="1">
        <f t="shared" si="1"/>
        <v>3.2400000000000015</v>
      </c>
      <c r="C30" s="1">
        <f t="shared" si="2"/>
        <v>350.35367690375017</v>
      </c>
      <c r="D30" s="1">
        <f t="shared" si="3"/>
        <v>0.20974005653203828</v>
      </c>
    </row>
    <row r="31" spans="1:4" ht="15.75">
      <c r="A31" s="1">
        <f t="shared" si="0"/>
        <v>1.9000000000000006</v>
      </c>
      <c r="B31" s="1">
        <f t="shared" si="1"/>
        <v>3.610000000000002</v>
      </c>
      <c r="C31" s="1">
        <f t="shared" si="2"/>
        <v>439.8556620369726</v>
      </c>
      <c r="D31" s="1">
        <f t="shared" si="3"/>
        <v>0.18614015247828725</v>
      </c>
    </row>
    <row r="32" spans="1:4" ht="15.75">
      <c r="A32" s="1">
        <f t="shared" si="0"/>
        <v>2.0000000000000004</v>
      </c>
      <c r="B32" s="1">
        <f t="shared" si="1"/>
        <v>4.000000000000002</v>
      </c>
      <c r="C32" s="1">
        <f t="shared" si="2"/>
        <v>548.7587353600003</v>
      </c>
      <c r="D32" s="1">
        <f t="shared" si="3"/>
        <v>0.16531855286182429</v>
      </c>
    </row>
    <row r="33" spans="1:4" ht="15.75">
      <c r="A33" s="1">
        <f t="shared" si="0"/>
        <v>2.1000000000000005</v>
      </c>
      <c r="B33" s="1">
        <f t="shared" si="1"/>
        <v>4.410000000000002</v>
      </c>
      <c r="C33" s="1">
        <f t="shared" si="2"/>
        <v>680.5617133840475</v>
      </c>
      <c r="D33" s="1">
        <f t="shared" si="3"/>
        <v>0.14696507022509872</v>
      </c>
    </row>
    <row r="34" spans="1:4" ht="15.75">
      <c r="A34" s="1">
        <f t="shared" si="0"/>
        <v>2.2000000000000006</v>
      </c>
      <c r="B34" s="1">
        <f t="shared" si="1"/>
        <v>4.8400000000000025</v>
      </c>
      <c r="C34" s="1">
        <f t="shared" si="2"/>
        <v>839.2742123471907</v>
      </c>
      <c r="D34" s="1">
        <f t="shared" si="3"/>
        <v>0.13079300946588596</v>
      </c>
    </row>
    <row r="35" spans="1:4" ht="15.75">
      <c r="A35" s="1">
        <f t="shared" si="0"/>
        <v>2.3000000000000007</v>
      </c>
      <c r="B35" s="1">
        <f t="shared" si="1"/>
        <v>5.290000000000004</v>
      </c>
      <c r="C35" s="1">
        <f t="shared" si="2"/>
        <v>1029.4746488738379</v>
      </c>
      <c r="D35" s="1">
        <f t="shared" si="3"/>
        <v>0.11654216073338519</v>
      </c>
    </row>
    <row r="36" spans="1:4" ht="15.75">
      <c r="A36" s="1">
        <f t="shared" si="0"/>
        <v>2.400000000000001</v>
      </c>
      <c r="B36" s="1">
        <f t="shared" si="1"/>
        <v>5.760000000000004</v>
      </c>
      <c r="C36" s="1">
        <f t="shared" si="2"/>
        <v>1256.373046458982</v>
      </c>
      <c r="D36" s="1">
        <f t="shared" si="3"/>
        <v>0.103979308031315</v>
      </c>
    </row>
    <row r="37" spans="1:4" ht="15.75">
      <c r="A37" s="1">
        <f t="shared" si="0"/>
        <v>2.500000000000001</v>
      </c>
      <c r="B37" s="1">
        <f t="shared" si="1"/>
        <v>6.250000000000004</v>
      </c>
      <c r="C37" s="1">
        <f t="shared" si="2"/>
        <v>1525.8789062500016</v>
      </c>
      <c r="D37" s="1">
        <f t="shared" si="3"/>
        <v>0.09289727999999997</v>
      </c>
    </row>
    <row r="38" spans="1:4" ht="15.75">
      <c r="A38" s="1">
        <f t="shared" si="0"/>
        <v>2.600000000000001</v>
      </c>
      <c r="B38" s="1">
        <f t="shared" si="1"/>
        <v>6.760000000000005</v>
      </c>
      <c r="C38" s="1">
        <f t="shared" si="2"/>
        <v>1844.6744073709583</v>
      </c>
      <c r="D38" s="1">
        <f t="shared" si="3"/>
        <v>0.08311320381926272</v>
      </c>
    </row>
    <row r="39" spans="1:4" ht="15.75">
      <c r="A39" s="1">
        <f t="shared" si="0"/>
        <v>2.700000000000001</v>
      </c>
      <c r="B39" s="1">
        <f t="shared" si="1"/>
        <v>7.290000000000005</v>
      </c>
      <c r="C39" s="1">
        <f t="shared" si="2"/>
        <v>2220.2932088065627</v>
      </c>
      <c r="D39" s="1">
        <f t="shared" si="3"/>
        <v>0.07446638099157683</v>
      </c>
    </row>
    <row r="40" spans="1:4" ht="15.75">
      <c r="A40" s="1">
        <f t="shared" si="0"/>
        <v>2.800000000000001</v>
      </c>
      <c r="B40" s="1">
        <f t="shared" si="1"/>
        <v>7.840000000000006</v>
      </c>
      <c r="C40" s="1">
        <f t="shared" si="2"/>
        <v>2661.2051316352067</v>
      </c>
      <c r="D40" s="1">
        <f t="shared" si="3"/>
        <v>0.06681604431250368</v>
      </c>
    </row>
    <row r="41" spans="1:4" ht="15.75">
      <c r="A41" s="1">
        <f t="shared" si="0"/>
        <v>2.9000000000000012</v>
      </c>
      <c r="B41" s="1">
        <f t="shared" si="1"/>
        <v>8.410000000000007</v>
      </c>
      <c r="C41" s="1">
        <f t="shared" si="2"/>
        <v>3176.907007172622</v>
      </c>
      <c r="D41" s="1">
        <f t="shared" si="3"/>
        <v>0.06003915115216217</v>
      </c>
    </row>
    <row r="42" spans="1:4" ht="15.75">
      <c r="A42" s="1">
        <f t="shared" si="0"/>
        <v>3.0000000000000013</v>
      </c>
      <c r="B42" s="1">
        <f t="shared" si="1"/>
        <v>9.000000000000007</v>
      </c>
      <c r="C42" s="1">
        <f t="shared" si="2"/>
        <v>3778.019983360008</v>
      </c>
      <c r="D42" s="1">
        <f t="shared" si="3"/>
        <v>0.0540283007763407</v>
      </c>
    </row>
    <row r="43" spans="1:4" ht="15.75">
      <c r="A43" s="1">
        <f t="shared" si="0"/>
        <v>3.1000000000000014</v>
      </c>
      <c r="B43" s="1">
        <f t="shared" si="1"/>
        <v>9.610000000000008</v>
      </c>
      <c r="C43" s="1">
        <f t="shared" si="2"/>
        <v>4476.393588502619</v>
      </c>
      <c r="D43" s="1">
        <f t="shared" si="3"/>
        <v>0.04868982043040309</v>
      </c>
    </row>
    <row r="44" spans="1:4" ht="15.75">
      <c r="A44" s="1">
        <f t="shared" si="0"/>
        <v>3.2000000000000015</v>
      </c>
      <c r="B44" s="1">
        <f t="shared" si="1"/>
        <v>10.240000000000009</v>
      </c>
      <c r="C44" s="1">
        <f t="shared" si="2"/>
        <v>5285.2168582370605</v>
      </c>
      <c r="D44" s="1">
        <f t="shared" si="3"/>
        <v>0.043942037995668426</v>
      </c>
    </row>
    <row r="45" spans="1:4" ht="15.75">
      <c r="A45" s="1">
        <f t="shared" si="0"/>
        <v>3.3000000000000016</v>
      </c>
      <c r="B45" s="1">
        <f t="shared" si="1"/>
        <v>10.890000000000011</v>
      </c>
      <c r="C45" s="1">
        <f t="shared" si="2"/>
        <v>6219.136838377713</v>
      </c>
      <c r="D45" s="1">
        <f t="shared" si="3"/>
        <v>0.03971374266536116</v>
      </c>
    </row>
    <row r="46" spans="1:4" ht="15.75">
      <c r="A46" s="1">
        <f t="shared" si="0"/>
        <v>3.4000000000000017</v>
      </c>
      <c r="B46" s="1">
        <f t="shared" si="1"/>
        <v>11.560000000000011</v>
      </c>
      <c r="C46" s="1">
        <f t="shared" si="2"/>
        <v>7294.384783064947</v>
      </c>
      <c r="D46" s="1">
        <f t="shared" si="3"/>
        <v>0.03594282558396069</v>
      </c>
    </row>
    <row r="47" spans="1:4" ht="15.75">
      <c r="A47" s="1">
        <f t="shared" si="0"/>
        <v>3.5000000000000018</v>
      </c>
      <c r="B47" s="1">
        <f t="shared" si="1"/>
        <v>12.250000000000012</v>
      </c>
      <c r="C47" s="1">
        <f t="shared" si="2"/>
        <v>8528.910374410023</v>
      </c>
      <c r="D47" s="1">
        <f t="shared" si="3"/>
        <v>0.032575087297621985</v>
      </c>
    </row>
    <row r="48" spans="1:4" ht="15.75">
      <c r="A48" s="1">
        <f t="shared" si="0"/>
        <v>3.600000000000002</v>
      </c>
      <c r="B48" s="1">
        <f t="shared" si="1"/>
        <v>12.960000000000013</v>
      </c>
      <c r="C48" s="1">
        <f t="shared" si="2"/>
        <v>9942.524296603666</v>
      </c>
      <c r="D48" s="1">
        <f t="shared" si="3"/>
        <v>0.02956319655164502</v>
      </c>
    </row>
    <row r="49" spans="1:4" ht="15.75">
      <c r="A49" s="1">
        <f t="shared" si="0"/>
        <v>3.700000000000002</v>
      </c>
      <c r="B49" s="1">
        <f t="shared" si="1"/>
        <v>13.690000000000014</v>
      </c>
      <c r="C49" s="1">
        <f t="shared" si="2"/>
        <v>11557.049504227718</v>
      </c>
      <c r="D49" s="1">
        <f t="shared" si="3"/>
        <v>0.02686578437571107</v>
      </c>
    </row>
    <row r="50" spans="1:4" ht="15.75">
      <c r="A50" s="1">
        <f t="shared" si="0"/>
        <v>3.800000000000002</v>
      </c>
      <c r="B50" s="1">
        <f t="shared" si="1"/>
        <v>14.440000000000015</v>
      </c>
      <c r="C50" s="1">
        <f t="shared" si="2"/>
        <v>13396.481531281286</v>
      </c>
      <c r="D50" s="1">
        <f t="shared" si="3"/>
        <v>0.024446657820956754</v>
      </c>
    </row>
    <row r="51" spans="1:4" ht="15.75">
      <c r="A51" s="1">
        <f t="shared" si="0"/>
        <v>3.900000000000002</v>
      </c>
      <c r="B51" s="1">
        <f t="shared" si="1"/>
        <v>15.210000000000017</v>
      </c>
      <c r="C51" s="1">
        <f t="shared" si="2"/>
        <v>15487.158194205103</v>
      </c>
      <c r="D51" s="1">
        <f t="shared" si="3"/>
        <v>0.02227411870365453</v>
      </c>
    </row>
    <row r="52" spans="1:4" ht="15.75">
      <c r="A52" s="1">
        <f t="shared" si="0"/>
        <v>4.000000000000002</v>
      </c>
      <c r="B52" s="1">
        <f t="shared" si="1"/>
        <v>16.000000000000014</v>
      </c>
      <c r="C52" s="1">
        <f t="shared" si="2"/>
        <v>17857.939048960037</v>
      </c>
      <c r="D52" s="1">
        <f t="shared" si="3"/>
        <v>0.020320373980732834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99" r:id="rId2"/>
  <headerFooter alignWithMargins="0">
    <oddHeader>&amp;L&amp;"Times New Roman,Bold"&amp;12ENGI 3423&amp;C&amp;"Times New Roman,Bold"&amp;12p.d.f. of the  &amp;"Times New Roman,Bold Italic"F&amp;"Times New Roman,Bold"  distribution &amp;R&amp;"Lincoln,Regular"&amp;14Dr. G.H. George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2007-07-05T13:13:08Z</cp:lastPrinted>
  <dcterms:created xsi:type="dcterms:W3CDTF">2000-03-07T17:28:12Z</dcterms:created>
  <dcterms:modified xsi:type="dcterms:W3CDTF">2007-07-05T13:13:12Z</dcterms:modified>
  <cp:category/>
  <cp:version/>
  <cp:contentType/>
  <cp:contentStatus/>
</cp:coreProperties>
</file>