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020" windowHeight="8355" activeTab="1"/>
  </bookViews>
  <sheets>
    <sheet name="Tables" sheetId="1" r:id="rId1"/>
    <sheet name="Graphs" sheetId="2" r:id="rId2"/>
  </sheets>
  <definedNames>
    <definedName name="_xlnm.Print_Area" localSheetId="1">'Graphs'!$A$1:$J$39</definedName>
  </definedNames>
  <calcPr fullCalcOnLoad="1"/>
</workbook>
</file>

<file path=xl/sharedStrings.xml><?xml version="1.0" encoding="utf-8"?>
<sst xmlns="http://schemas.openxmlformats.org/spreadsheetml/2006/main" count="39" uniqueCount="18">
  <si>
    <t xml:space="preserve">A Bernoulli random quantity has only two possible values: </t>
  </si>
  <si>
    <r>
      <t xml:space="preserve">You may change the value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, the probability of a success.</t>
    </r>
  </si>
  <si>
    <t xml:space="preserve">p = </t>
  </si>
  <si>
    <r>
      <t xml:space="preserve">q = </t>
    </r>
    <r>
      <rPr>
        <sz val="12"/>
        <rFont val="Times New Roman"/>
        <family val="1"/>
      </rPr>
      <t>1</t>
    </r>
    <r>
      <rPr>
        <i/>
        <sz val="12"/>
        <rFont val="Symbol"/>
        <family val="1"/>
      </rPr>
      <t>-</t>
    </r>
    <r>
      <rPr>
        <i/>
        <sz val="12"/>
        <rFont val="Times New Roman"/>
        <family val="1"/>
      </rPr>
      <t xml:space="preserve">p =  </t>
    </r>
  </si>
  <si>
    <r>
      <t xml:space="preserve">X = </t>
    </r>
    <r>
      <rPr>
        <sz val="12"/>
        <rFont val="Times New Roman"/>
        <family val="1"/>
      </rPr>
      <t>1 = "success" and</t>
    </r>
  </si>
  <si>
    <r>
      <t xml:space="preserve">X = </t>
    </r>
    <r>
      <rPr>
        <sz val="12"/>
        <rFont val="Times New Roman"/>
        <family val="1"/>
      </rPr>
      <t>0 = "failure".</t>
    </r>
  </si>
  <si>
    <r>
      <t xml:space="preserve"> of a random sample of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can be calculated.</t>
    </r>
  </si>
  <si>
    <r>
      <t xml:space="preserve">The probability distribution for the mean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bar</t>
    </r>
  </si>
  <si>
    <t>x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</si>
  <si>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</si>
  <si>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>Check:</t>
  </si>
  <si>
    <t xml:space="preserve">Sum = </t>
  </si>
  <si>
    <t>i</t>
  </si>
  <si>
    <t>density</t>
  </si>
  <si>
    <r>
      <t>n</t>
    </r>
    <r>
      <rPr>
        <b/>
        <sz val="12"/>
        <rFont val="Times New Roman"/>
        <family val="1"/>
      </rPr>
      <t xml:space="preserve"> = </t>
    </r>
  </si>
  <si>
    <t>Click on a tab to see p.d.f. graphs</t>
  </si>
  <si>
    <r>
      <t xml:space="preserve">X = </t>
    </r>
    <r>
      <rPr>
        <sz val="12"/>
        <rFont val="Times New Roman"/>
        <family val="1"/>
      </rPr>
      <t xml:space="preserve">1 = "success" and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0 = "failure".</t>
    </r>
  </si>
  <si>
    <r>
      <t xml:space="preserve">[Ensure  0 &lt;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&lt; 1 :]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</si>
</sst>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"/>
    <numFmt numFmtId="166" formatCode="0.00000"/>
    <numFmt numFmtId="167" formatCode="0.000000000"/>
  </numFmts>
  <fonts count="11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b/>
      <i/>
      <sz val="15.75"/>
      <name val="Times New Roman"/>
      <family val="1"/>
    </font>
    <font>
      <b/>
      <i/>
      <sz val="11.75"/>
      <name val="Times New Roman"/>
      <family val="1"/>
    </font>
    <font>
      <b/>
      <sz val="15.75"/>
      <name val="Times New Roman"/>
      <family val="0"/>
    </font>
    <font>
      <b/>
      <sz val="11.75"/>
      <name val="Times New Roman"/>
      <family val="0"/>
    </font>
    <font>
      <sz val="11.75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515"/>
          <c:w val="0.818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Tables!$B$12:$B$13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Tables!$D$12:$D$13</c:f>
              <c:numCach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gapWidth val="0"/>
        <c:axId val="50205308"/>
        <c:axId val="43130269"/>
      </c:barChart>
      <c:catAx>
        <c:axId val="5020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30269"/>
        <c:crosses val="autoZero"/>
        <c:auto val="1"/>
        <c:lblOffset val="100"/>
        <c:noMultiLvlLbl val="0"/>
      </c:catAx>
      <c:valAx>
        <c:axId val="4313026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0530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4</a:t>
            </a:r>
          </a:p>
        </c:rich>
      </c:tx>
      <c:layout>
        <c:manualLayout>
          <c:xMode val="factor"/>
          <c:yMode val="factor"/>
          <c:x val="-0.008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1605"/>
          <c:w val="0.827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Tables!$B$17:$B$21</c:f>
              <c:numCach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Tables!$D$17:$D$21</c:f>
              <c:numCache>
                <c:ptCount val="5"/>
                <c:pt idx="0">
                  <c:v>0.015625</c:v>
                </c:pt>
                <c:pt idx="1">
                  <c:v>0.1875</c:v>
                </c:pt>
                <c:pt idx="2">
                  <c:v>0.84375</c:v>
                </c:pt>
                <c:pt idx="3">
                  <c:v>1.6875</c:v>
                </c:pt>
                <c:pt idx="4">
                  <c:v>1.265625</c:v>
                </c:pt>
              </c:numCache>
            </c:numRef>
          </c:val>
        </c:ser>
        <c:gapWidth val="0"/>
        <c:axId val="42506230"/>
        <c:axId val="6936007"/>
      </c:barChart>
      <c:catAx>
        <c:axId val="42506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36007"/>
        <c:crosses val="autoZero"/>
        <c:auto val="1"/>
        <c:lblOffset val="100"/>
        <c:noMultiLvlLbl val="0"/>
      </c:catAx>
      <c:valAx>
        <c:axId val="693600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62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95"/>
          <c:w val="0.818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Tables!$B$27:$B$43</c:f>
              <c:numCache>
                <c:ptCount val="17"/>
                <c:pt idx="0">
                  <c:v>0</c:v>
                </c:pt>
                <c:pt idx="1">
                  <c:v>0.0625</c:v>
                </c:pt>
                <c:pt idx="2">
                  <c:v>0.125</c:v>
                </c:pt>
                <c:pt idx="3">
                  <c:v>0.1875</c:v>
                </c:pt>
                <c:pt idx="4">
                  <c:v>0.25</c:v>
                </c:pt>
                <c:pt idx="5">
                  <c:v>0.3125</c:v>
                </c:pt>
                <c:pt idx="6">
                  <c:v>0.375</c:v>
                </c:pt>
                <c:pt idx="7">
                  <c:v>0.4375</c:v>
                </c:pt>
                <c:pt idx="8">
                  <c:v>0.5</c:v>
                </c:pt>
                <c:pt idx="9">
                  <c:v>0.5625</c:v>
                </c:pt>
                <c:pt idx="10">
                  <c:v>0.625</c:v>
                </c:pt>
                <c:pt idx="11">
                  <c:v>0.6875</c:v>
                </c:pt>
                <c:pt idx="12">
                  <c:v>0.75</c:v>
                </c:pt>
                <c:pt idx="13">
                  <c:v>0.8125</c:v>
                </c:pt>
                <c:pt idx="14">
                  <c:v>0.875</c:v>
                </c:pt>
                <c:pt idx="15">
                  <c:v>0.9375</c:v>
                </c:pt>
                <c:pt idx="16">
                  <c:v>1</c:v>
                </c:pt>
              </c:numCache>
            </c:numRef>
          </c:cat>
          <c:val>
            <c:numRef>
              <c:f>Tables!$D$27:$D$43</c:f>
              <c:numCache>
                <c:ptCount val="17"/>
                <c:pt idx="0">
                  <c:v>3.725290298461914E-09</c:v>
                </c:pt>
                <c:pt idx="1">
                  <c:v>1.7881393432617188E-07</c:v>
                </c:pt>
                <c:pt idx="2">
                  <c:v>4.023313522338867E-06</c:v>
                </c:pt>
                <c:pt idx="3">
                  <c:v>5.632638931274414E-05</c:v>
                </c:pt>
                <c:pt idx="4">
                  <c:v>0.0005491822957992555</c:v>
                </c:pt>
                <c:pt idx="5">
                  <c:v>0.003954112529754639</c:v>
                </c:pt>
                <c:pt idx="6">
                  <c:v>0.021747618913650513</c:v>
                </c:pt>
                <c:pt idx="7">
                  <c:v>0.0932040810585022</c:v>
                </c:pt>
                <c:pt idx="8">
                  <c:v>0.31456377357244486</c:v>
                </c:pt>
                <c:pt idx="9">
                  <c:v>0.8388367295265198</c:v>
                </c:pt>
                <c:pt idx="10">
                  <c:v>1.7615571320056915</c:v>
                </c:pt>
                <c:pt idx="11">
                  <c:v>2.8825480341911316</c:v>
                </c:pt>
                <c:pt idx="12">
                  <c:v>3.603185042738915</c:v>
                </c:pt>
                <c:pt idx="13">
                  <c:v>3.3260169625282288</c:v>
                </c:pt>
                <c:pt idx="14">
                  <c:v>2.13815376162529</c:v>
                </c:pt>
                <c:pt idx="15">
                  <c:v>0.855261504650116</c:v>
                </c:pt>
                <c:pt idx="16">
                  <c:v>0.16036153212189674</c:v>
                </c:pt>
              </c:numCache>
            </c:numRef>
          </c:val>
        </c:ser>
        <c:gapWidth val="0"/>
        <c:axId val="59808080"/>
        <c:axId val="53617361"/>
      </c:barChart>
      <c:catAx>
        <c:axId val="59808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3617361"/>
        <c:crosses val="autoZero"/>
        <c:auto val="1"/>
        <c:lblOffset val="100"/>
        <c:tickLblSkip val="4"/>
        <c:noMultiLvlLbl val="0"/>
      </c:catAx>
      <c:valAx>
        <c:axId val="5361736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80808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42"/>
          <c:w val="0.818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Tables!$G$12:$G$76</c:f>
              <c:numCache>
                <c:ptCount val="65"/>
                <c:pt idx="0">
                  <c:v>0</c:v>
                </c:pt>
                <c:pt idx="1">
                  <c:v>0.015625</c:v>
                </c:pt>
                <c:pt idx="2">
                  <c:v>0.03125</c:v>
                </c:pt>
                <c:pt idx="3">
                  <c:v>0.046875</c:v>
                </c:pt>
                <c:pt idx="4">
                  <c:v>0.0625</c:v>
                </c:pt>
                <c:pt idx="5">
                  <c:v>0.078125</c:v>
                </c:pt>
                <c:pt idx="6">
                  <c:v>0.09375</c:v>
                </c:pt>
                <c:pt idx="7">
                  <c:v>0.109375</c:v>
                </c:pt>
                <c:pt idx="8">
                  <c:v>0.125</c:v>
                </c:pt>
                <c:pt idx="9">
                  <c:v>0.140625</c:v>
                </c:pt>
                <c:pt idx="10">
                  <c:v>0.15625</c:v>
                </c:pt>
                <c:pt idx="11">
                  <c:v>0.171875</c:v>
                </c:pt>
                <c:pt idx="12">
                  <c:v>0.1875</c:v>
                </c:pt>
                <c:pt idx="13">
                  <c:v>0.203125</c:v>
                </c:pt>
                <c:pt idx="14">
                  <c:v>0.21875</c:v>
                </c:pt>
                <c:pt idx="15">
                  <c:v>0.234375</c:v>
                </c:pt>
                <c:pt idx="16">
                  <c:v>0.25</c:v>
                </c:pt>
                <c:pt idx="17">
                  <c:v>0.265625</c:v>
                </c:pt>
                <c:pt idx="18">
                  <c:v>0.28125</c:v>
                </c:pt>
                <c:pt idx="19">
                  <c:v>0.296875</c:v>
                </c:pt>
                <c:pt idx="20">
                  <c:v>0.3125</c:v>
                </c:pt>
                <c:pt idx="21">
                  <c:v>0.328125</c:v>
                </c:pt>
                <c:pt idx="22">
                  <c:v>0.34375</c:v>
                </c:pt>
                <c:pt idx="23">
                  <c:v>0.359375</c:v>
                </c:pt>
                <c:pt idx="24">
                  <c:v>0.375</c:v>
                </c:pt>
                <c:pt idx="25">
                  <c:v>0.390625</c:v>
                </c:pt>
                <c:pt idx="26">
                  <c:v>0.40625</c:v>
                </c:pt>
                <c:pt idx="27">
                  <c:v>0.421875</c:v>
                </c:pt>
                <c:pt idx="28">
                  <c:v>0.4375</c:v>
                </c:pt>
                <c:pt idx="29">
                  <c:v>0.453125</c:v>
                </c:pt>
                <c:pt idx="30">
                  <c:v>0.46875</c:v>
                </c:pt>
                <c:pt idx="31">
                  <c:v>0.484375</c:v>
                </c:pt>
                <c:pt idx="32">
                  <c:v>0.5</c:v>
                </c:pt>
                <c:pt idx="33">
                  <c:v>0.515625</c:v>
                </c:pt>
                <c:pt idx="34">
                  <c:v>0.53125</c:v>
                </c:pt>
                <c:pt idx="35">
                  <c:v>0.546875</c:v>
                </c:pt>
                <c:pt idx="36">
                  <c:v>0.5625</c:v>
                </c:pt>
                <c:pt idx="37">
                  <c:v>0.578125</c:v>
                </c:pt>
                <c:pt idx="38">
                  <c:v>0.59375</c:v>
                </c:pt>
                <c:pt idx="39">
                  <c:v>0.609375</c:v>
                </c:pt>
                <c:pt idx="40">
                  <c:v>0.625</c:v>
                </c:pt>
                <c:pt idx="41">
                  <c:v>0.640625</c:v>
                </c:pt>
                <c:pt idx="42">
                  <c:v>0.65625</c:v>
                </c:pt>
                <c:pt idx="43">
                  <c:v>0.671875</c:v>
                </c:pt>
                <c:pt idx="44">
                  <c:v>0.6875</c:v>
                </c:pt>
                <c:pt idx="45">
                  <c:v>0.703125</c:v>
                </c:pt>
                <c:pt idx="46">
                  <c:v>0.71875</c:v>
                </c:pt>
                <c:pt idx="47">
                  <c:v>0.734375</c:v>
                </c:pt>
                <c:pt idx="48">
                  <c:v>0.75</c:v>
                </c:pt>
                <c:pt idx="49">
                  <c:v>0.765625</c:v>
                </c:pt>
                <c:pt idx="50">
                  <c:v>0.78125</c:v>
                </c:pt>
                <c:pt idx="51">
                  <c:v>0.796875</c:v>
                </c:pt>
                <c:pt idx="52">
                  <c:v>0.8125</c:v>
                </c:pt>
                <c:pt idx="53">
                  <c:v>0.828125</c:v>
                </c:pt>
                <c:pt idx="54">
                  <c:v>0.84375</c:v>
                </c:pt>
                <c:pt idx="55">
                  <c:v>0.859375</c:v>
                </c:pt>
                <c:pt idx="56">
                  <c:v>0.875</c:v>
                </c:pt>
                <c:pt idx="57">
                  <c:v>0.890625</c:v>
                </c:pt>
                <c:pt idx="58">
                  <c:v>0.90625</c:v>
                </c:pt>
                <c:pt idx="59">
                  <c:v>0.921875</c:v>
                </c:pt>
                <c:pt idx="60">
                  <c:v>0.9375</c:v>
                </c:pt>
                <c:pt idx="61">
                  <c:v>0.953125</c:v>
                </c:pt>
                <c:pt idx="62">
                  <c:v>0.96875</c:v>
                </c:pt>
                <c:pt idx="63">
                  <c:v>0.984375</c:v>
                </c:pt>
                <c:pt idx="64">
                  <c:v>1</c:v>
                </c:pt>
              </c:numCache>
            </c:numRef>
          </c:cat>
          <c:val>
            <c:numRef>
              <c:f>Tables!$I$12:$I$76</c:f>
              <c:numCache>
                <c:ptCount val="65"/>
                <c:pt idx="0">
                  <c:v>1.88079096131566E-37</c:v>
                </c:pt>
                <c:pt idx="1">
                  <c:v>3.611118645726067E-35</c:v>
                </c:pt>
                <c:pt idx="2">
                  <c:v>3.4125071202111335E-33</c:v>
                </c:pt>
                <c:pt idx="3">
                  <c:v>2.115754414530903E-31</c:v>
                </c:pt>
                <c:pt idx="4">
                  <c:v>9.67957644647888E-30</c:v>
                </c:pt>
                <c:pt idx="5">
                  <c:v>3.484647520732397E-28</c:v>
                </c:pt>
                <c:pt idx="6">
                  <c:v>1.0279710186160571E-26</c:v>
                </c:pt>
                <c:pt idx="7">
                  <c:v>2.5552422462741995E-25</c:v>
                </c:pt>
                <c:pt idx="8">
                  <c:v>5.4618303014111004E-24</c:v>
                </c:pt>
                <c:pt idx="9">
                  <c:v>1.0195416562634054E-22</c:v>
                </c:pt>
                <c:pt idx="10">
                  <c:v>1.6822437328346193E-21</c:v>
                </c:pt>
                <c:pt idx="11">
                  <c:v>2.4774862247200743E-20</c:v>
                </c:pt>
                <c:pt idx="12">
                  <c:v>3.2826692477541E-19</c:v>
                </c:pt>
                <c:pt idx="13">
                  <c:v>3.939203097304921E-18</c:v>
                </c:pt>
                <c:pt idx="14">
                  <c:v>4.304986242054661E-17</c:v>
                </c:pt>
                <c:pt idx="15">
                  <c:v>4.304986242054662E-16</c:v>
                </c:pt>
                <c:pt idx="16">
                  <c:v>3.955206109887723E-15</c:v>
                </c:pt>
                <c:pt idx="17">
                  <c:v>3.350292234257833E-14</c:v>
                </c:pt>
                <c:pt idx="18">
                  <c:v>2.62439558350197E-13</c:v>
                </c:pt>
                <c:pt idx="19">
                  <c:v>1.906139950122485E-12</c:v>
                </c:pt>
                <c:pt idx="20">
                  <c:v>1.2866444663326758E-11</c:v>
                </c:pt>
                <c:pt idx="21">
                  <c:v>8.087479502662539E-11</c:v>
                </c:pt>
                <c:pt idx="22">
                  <c:v>4.742203890197578E-10</c:v>
                </c:pt>
                <c:pt idx="23">
                  <c:v>2.5979030007169344E-09</c:v>
                </c:pt>
                <c:pt idx="24">
                  <c:v>1.3314252878674293E-08</c:v>
                </c:pt>
                <c:pt idx="25">
                  <c:v>6.390841381763656E-08</c:v>
                </c:pt>
                <c:pt idx="26">
                  <c:v>2.8758786217936454E-07</c:v>
                </c:pt>
                <c:pt idx="27">
                  <c:v>1.214259862535095E-06</c:v>
                </c:pt>
                <c:pt idx="28">
                  <c:v>4.813673026478412E-06</c:v>
                </c:pt>
                <c:pt idx="29">
                  <c:v>1.792678230550581E-05</c:v>
                </c:pt>
                <c:pt idx="30">
                  <c:v>6.274373806927035E-05</c:v>
                </c:pt>
                <c:pt idx="31">
                  <c:v>0.00020644713816340559</c:v>
                </c:pt>
                <c:pt idx="32">
                  <c:v>0.0006386958336930369</c:v>
                </c:pt>
                <c:pt idx="33">
                  <c:v>0.0018580242434706503</c:v>
                </c:pt>
                <c:pt idx="34">
                  <c:v>0.005082242783610898</c:v>
                </c:pt>
                <c:pt idx="35">
                  <c:v>0.013068624300713736</c:v>
                </c:pt>
                <c:pt idx="36">
                  <c:v>0.03158250872672487</c:v>
                </c:pt>
                <c:pt idx="37">
                  <c:v>0.07170083062283483</c:v>
                </c:pt>
                <c:pt idx="38">
                  <c:v>0.15283598106446364</c:v>
                </c:pt>
                <c:pt idx="39">
                  <c:v>0.30567196212892733</c:v>
                </c:pt>
                <c:pt idx="40">
                  <c:v>0.5731349289917391</c:v>
                </c:pt>
                <c:pt idx="41">
                  <c:v>1.0064808509123222</c:v>
                </c:pt>
                <c:pt idx="42">
                  <c:v>1.6535042550702435</c:v>
                </c:pt>
                <c:pt idx="43">
                  <c:v>2.537936763596188</c:v>
                </c:pt>
                <c:pt idx="44">
                  <c:v>3.6338640024218125</c:v>
                </c:pt>
                <c:pt idx="45">
                  <c:v>4.845152003229089</c:v>
                </c:pt>
                <c:pt idx="46">
                  <c:v>6.003775308349084</c:v>
                </c:pt>
                <c:pt idx="47">
                  <c:v>6.897954609592562</c:v>
                </c:pt>
                <c:pt idx="48">
                  <c:v>7.329076772692104</c:v>
                </c:pt>
                <c:pt idx="49">
                  <c:v>7.179503777331036</c:v>
                </c:pt>
                <c:pt idx="50">
                  <c:v>6.461553399597932</c:v>
                </c:pt>
                <c:pt idx="51">
                  <c:v>5.321279270257123</c:v>
                </c:pt>
                <c:pt idx="52">
                  <c:v>3.990959452692841</c:v>
                </c:pt>
                <c:pt idx="53">
                  <c:v>2.710840382961174</c:v>
                </c:pt>
                <c:pt idx="54">
                  <c:v>1.656624678476274</c:v>
                </c:pt>
                <c:pt idx="55">
                  <c:v>0.9036134609870582</c:v>
                </c:pt>
                <c:pt idx="56">
                  <c:v>0.435670775833046</c:v>
                </c:pt>
                <c:pt idx="57">
                  <c:v>0.1834403266665457</c:v>
                </c:pt>
                <c:pt idx="58">
                  <c:v>0.06641804931030101</c:v>
                </c:pt>
                <c:pt idx="59">
                  <c:v>0.020263133687888447</c:v>
                </c:pt>
                <c:pt idx="60">
                  <c:v>0.005065783421972112</c:v>
                </c:pt>
                <c:pt idx="61">
                  <c:v>0.0009965475584207432</c:v>
                </c:pt>
                <c:pt idx="62">
                  <c:v>0.0001446601294481724</c:v>
                </c:pt>
                <c:pt idx="63">
                  <c:v>1.3777155185540229E-05</c:v>
                </c:pt>
                <c:pt idx="64">
                  <c:v>6.458041493221982E-07</c:v>
                </c:pt>
              </c:numCache>
            </c:numRef>
          </c:val>
        </c:ser>
        <c:gapWidth val="0"/>
        <c:axId val="36290698"/>
        <c:axId val="55303867"/>
      </c:barChart>
      <c:catAx>
        <c:axId val="3629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5303867"/>
        <c:crosses val="autoZero"/>
        <c:auto val="1"/>
        <c:lblOffset val="100"/>
        <c:tickLblSkip val="16"/>
        <c:noMultiLvlLbl val="0"/>
      </c:catAx>
      <c:valAx>
        <c:axId val="5530386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2906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85725</xdr:rowOff>
    </xdr:from>
    <xdr:to>
      <xdr:col>4</xdr:col>
      <xdr:colOff>409575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42875" y="1085850"/>
        <a:ext cx="27051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5</xdr:row>
      <xdr:rowOff>85725</xdr:rowOff>
    </xdr:from>
    <xdr:to>
      <xdr:col>9</xdr:col>
      <xdr:colOff>304800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3086100" y="1085850"/>
        <a:ext cx="27051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22</xdr:row>
      <xdr:rowOff>47625</xdr:rowOff>
    </xdr:from>
    <xdr:to>
      <xdr:col>4</xdr:col>
      <xdr:colOff>428625</xdr:colOff>
      <xdr:row>37</xdr:row>
      <xdr:rowOff>133350</xdr:rowOff>
    </xdr:to>
    <xdr:graphicFrame>
      <xdr:nvGraphicFramePr>
        <xdr:cNvPr id="3" name="Chart 3"/>
        <xdr:cNvGraphicFramePr/>
      </xdr:nvGraphicFramePr>
      <xdr:xfrm>
        <a:off x="161925" y="3800475"/>
        <a:ext cx="27051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22</xdr:row>
      <xdr:rowOff>38100</xdr:rowOff>
    </xdr:from>
    <xdr:to>
      <xdr:col>9</xdr:col>
      <xdr:colOff>295275</xdr:colOff>
      <xdr:row>37</xdr:row>
      <xdr:rowOff>123825</xdr:rowOff>
    </xdr:to>
    <xdr:graphicFrame>
      <xdr:nvGraphicFramePr>
        <xdr:cNvPr id="4" name="Chart 4"/>
        <xdr:cNvGraphicFramePr/>
      </xdr:nvGraphicFramePr>
      <xdr:xfrm>
        <a:off x="3076575" y="3790950"/>
        <a:ext cx="27051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1" customWidth="1"/>
    <col min="3" max="3" width="12.421875" style="1" bestFit="1" customWidth="1"/>
    <col min="4" max="4" width="13.7109375" style="1" bestFit="1" customWidth="1"/>
    <col min="5" max="7" width="9.140625" style="1" customWidth="1"/>
    <col min="8" max="9" width="13.7109375" style="1" bestFit="1" customWidth="1"/>
    <col min="10" max="16384" width="9.140625" style="1" customWidth="1"/>
  </cols>
  <sheetData>
    <row r="1" ht="15.75">
      <c r="B1" s="2" t="s">
        <v>0</v>
      </c>
    </row>
    <row r="2" ht="15.75">
      <c r="B2" s="4" t="s">
        <v>4</v>
      </c>
    </row>
    <row r="3" ht="15.75">
      <c r="B3" s="4" t="s">
        <v>5</v>
      </c>
    </row>
    <row r="4" ht="15.75">
      <c r="B4" s="1" t="s">
        <v>1</v>
      </c>
    </row>
    <row r="5" spans="2:7" ht="15.75">
      <c r="B5" s="1" t="s">
        <v>15</v>
      </c>
      <c r="F5" s="16" t="s">
        <v>2</v>
      </c>
      <c r="G5" s="17">
        <f>Graphs!F5</f>
        <v>0.75</v>
      </c>
    </row>
    <row r="6" spans="6:7" ht="15.75">
      <c r="F6" s="3" t="s">
        <v>3</v>
      </c>
      <c r="G6" s="1">
        <f>1-G5</f>
        <v>0.25</v>
      </c>
    </row>
    <row r="7" ht="15.75">
      <c r="B7" s="1" t="s">
        <v>7</v>
      </c>
    </row>
    <row r="8" ht="15.75">
      <c r="B8" s="1" t="s">
        <v>6</v>
      </c>
    </row>
    <row r="10" spans="1:7" ht="15.75">
      <c r="A10" s="13" t="s">
        <v>14</v>
      </c>
      <c r="B10" s="14">
        <v>1</v>
      </c>
      <c r="F10" s="13" t="s">
        <v>14</v>
      </c>
      <c r="G10" s="14">
        <v>64</v>
      </c>
    </row>
    <row r="11" spans="2:9" ht="15.75">
      <c r="B11" s="5" t="s">
        <v>8</v>
      </c>
      <c r="C11" s="5" t="s">
        <v>9</v>
      </c>
      <c r="D11" s="6" t="s">
        <v>13</v>
      </c>
      <c r="F11" s="5" t="s">
        <v>12</v>
      </c>
      <c r="G11" s="5" t="s">
        <v>8</v>
      </c>
      <c r="H11" s="5" t="s">
        <v>9</v>
      </c>
      <c r="I11" s="6" t="s">
        <v>13</v>
      </c>
    </row>
    <row r="12" spans="2:9" ht="15.75">
      <c r="B12" s="1">
        <v>0</v>
      </c>
      <c r="C12" s="1">
        <f>G6</f>
        <v>0.25</v>
      </c>
      <c r="D12" s="1">
        <f>C12*B$10</f>
        <v>0.25</v>
      </c>
      <c r="F12" s="1">
        <v>0</v>
      </c>
      <c r="G12" s="11">
        <v>0</v>
      </c>
      <c r="H12" s="12">
        <f>COMBIN(G$10,F12)*POWER($G$5,F12)*POWER($G$6,G$10-F12)</f>
        <v>2.938735877055719E-39</v>
      </c>
      <c r="I12" s="12">
        <f>H12*G$10</f>
        <v>1.88079096131566E-37</v>
      </c>
    </row>
    <row r="13" spans="2:9" ht="15.75">
      <c r="B13" s="1">
        <v>1</v>
      </c>
      <c r="C13" s="1">
        <f>G5</f>
        <v>0.75</v>
      </c>
      <c r="D13" s="1">
        <f>C13*B$10</f>
        <v>0.75</v>
      </c>
      <c r="F13" s="1">
        <f aca="true" t="shared" si="0" ref="F13:F76">F12+1</f>
        <v>1</v>
      </c>
      <c r="G13" s="11">
        <f>F13/G$10</f>
        <v>0.015625</v>
      </c>
      <c r="H13" s="12">
        <f aca="true" t="shared" si="1" ref="H13:H76">COMBIN(G$10,F13)*POWER($G$5,F13)*POWER($G$6,G$10-F13)</f>
        <v>5.64237288394698E-37</v>
      </c>
      <c r="I13" s="12">
        <f aca="true" t="shared" si="2" ref="I13:I76">H13*G$10</f>
        <v>3.611118645726067E-35</v>
      </c>
    </row>
    <row r="14" spans="6:9" ht="15.75">
      <c r="F14" s="1">
        <f t="shared" si="0"/>
        <v>2</v>
      </c>
      <c r="G14" s="11">
        <f aca="true" t="shared" si="3" ref="G14:G76">F14/G$10</f>
        <v>0.03125</v>
      </c>
      <c r="H14" s="12">
        <f t="shared" si="1"/>
        <v>5.332042375329896E-35</v>
      </c>
      <c r="I14" s="12">
        <f t="shared" si="2"/>
        <v>3.4125071202111335E-33</v>
      </c>
    </row>
    <row r="15" spans="1:9" ht="15.75">
      <c r="A15" s="13" t="s">
        <v>14</v>
      </c>
      <c r="B15" s="14">
        <v>4</v>
      </c>
      <c r="F15" s="1">
        <f t="shared" si="0"/>
        <v>3</v>
      </c>
      <c r="G15" s="11">
        <f t="shared" si="3"/>
        <v>0.046875</v>
      </c>
      <c r="H15" s="12">
        <f t="shared" si="1"/>
        <v>3.3058662727045356E-33</v>
      </c>
      <c r="I15" s="12">
        <f t="shared" si="2"/>
        <v>2.115754414530903E-31</v>
      </c>
    </row>
    <row r="16" spans="1:9" ht="15.75">
      <c r="A16" s="5" t="s">
        <v>12</v>
      </c>
      <c r="B16" s="5" t="s">
        <v>8</v>
      </c>
      <c r="C16" s="5" t="s">
        <v>9</v>
      </c>
      <c r="D16" s="6" t="s">
        <v>13</v>
      </c>
      <c r="F16" s="1">
        <f t="shared" si="0"/>
        <v>4</v>
      </c>
      <c r="G16" s="11">
        <f t="shared" si="3"/>
        <v>0.0625</v>
      </c>
      <c r="H16" s="12">
        <f t="shared" si="1"/>
        <v>1.512433819762325E-31</v>
      </c>
      <c r="I16" s="12">
        <f t="shared" si="2"/>
        <v>9.67957644647888E-30</v>
      </c>
    </row>
    <row r="17" spans="1:9" ht="15.75">
      <c r="A17" s="1">
        <v>0</v>
      </c>
      <c r="B17" s="8">
        <v>0</v>
      </c>
      <c r="C17" s="1">
        <f>COMBIN(B$15,A17)*POWER($G$5,A17)*POWER($G$6,B$15-A17)</f>
        <v>0.00390625</v>
      </c>
      <c r="D17" s="1">
        <f>C17*B$15</f>
        <v>0.015625</v>
      </c>
      <c r="F17" s="1">
        <f t="shared" si="0"/>
        <v>5</v>
      </c>
      <c r="G17" s="11">
        <f t="shared" si="3"/>
        <v>0.078125</v>
      </c>
      <c r="H17" s="12">
        <f t="shared" si="1"/>
        <v>5.44476175114437E-30</v>
      </c>
      <c r="I17" s="12">
        <f t="shared" si="2"/>
        <v>3.484647520732397E-28</v>
      </c>
    </row>
    <row r="18" spans="1:9" ht="15.75">
      <c r="A18" s="1">
        <f>A17+1</f>
        <v>1</v>
      </c>
      <c r="B18" s="8">
        <v>0.25</v>
      </c>
      <c r="C18" s="1">
        <f>COMBIN(B$15,A18)*POWER($G$5,A18)*POWER($G$6,B$15-A18)</f>
        <v>0.046875</v>
      </c>
      <c r="D18" s="1">
        <f>C18*B$15</f>
        <v>0.1875</v>
      </c>
      <c r="F18" s="1">
        <f t="shared" si="0"/>
        <v>6</v>
      </c>
      <c r="G18" s="11">
        <f t="shared" si="3"/>
        <v>0.09375</v>
      </c>
      <c r="H18" s="12">
        <f t="shared" si="1"/>
        <v>1.6062047165875892E-28</v>
      </c>
      <c r="I18" s="12">
        <f t="shared" si="2"/>
        <v>1.0279710186160571E-26</v>
      </c>
    </row>
    <row r="19" spans="1:9" ht="15.75">
      <c r="A19" s="1">
        <f>A18+1</f>
        <v>2</v>
      </c>
      <c r="B19" s="8">
        <v>0.5</v>
      </c>
      <c r="C19" s="1">
        <f>COMBIN(B$15,A19)*POWER($G$5,A19)*POWER($G$6,B$15-A19)</f>
        <v>0.2109375</v>
      </c>
      <c r="D19" s="1">
        <f>C19*B$15</f>
        <v>0.84375</v>
      </c>
      <c r="F19" s="1">
        <f t="shared" si="0"/>
        <v>7</v>
      </c>
      <c r="G19" s="11">
        <f t="shared" si="3"/>
        <v>0.109375</v>
      </c>
      <c r="H19" s="12">
        <f t="shared" si="1"/>
        <v>3.992566009803437E-27</v>
      </c>
      <c r="I19" s="12">
        <f t="shared" si="2"/>
        <v>2.5552422462741995E-25</v>
      </c>
    </row>
    <row r="20" spans="1:9" ht="15.75">
      <c r="A20" s="1">
        <f>A19+1</f>
        <v>3</v>
      </c>
      <c r="B20" s="8">
        <v>0.75</v>
      </c>
      <c r="C20" s="1">
        <f>COMBIN(B$15,A20)*POWER($G$5,A20)*POWER($G$6,B$15-A20)</f>
        <v>0.421875</v>
      </c>
      <c r="D20" s="1">
        <f>C20*B$15</f>
        <v>1.6875</v>
      </c>
      <c r="F20" s="1">
        <f t="shared" si="0"/>
        <v>8</v>
      </c>
      <c r="G20" s="11">
        <f t="shared" si="3"/>
        <v>0.125</v>
      </c>
      <c r="H20" s="12">
        <f t="shared" si="1"/>
        <v>8.534109845954844E-26</v>
      </c>
      <c r="I20" s="12">
        <f t="shared" si="2"/>
        <v>5.4618303014111004E-24</v>
      </c>
    </row>
    <row r="21" spans="1:9" ht="15.75">
      <c r="A21" s="1">
        <f>A20+1</f>
        <v>4</v>
      </c>
      <c r="B21" s="8">
        <v>1</v>
      </c>
      <c r="C21" s="1">
        <f>COMBIN(B$15,A21)*POWER($G$5,A21)*POWER($G$6,B$15-A21)</f>
        <v>0.31640625</v>
      </c>
      <c r="D21" s="1">
        <f>C21*B$15</f>
        <v>1.265625</v>
      </c>
      <c r="F21" s="1">
        <f t="shared" si="0"/>
        <v>9</v>
      </c>
      <c r="G21" s="11">
        <f t="shared" si="3"/>
        <v>0.140625</v>
      </c>
      <c r="H21" s="12">
        <f t="shared" si="1"/>
        <v>1.593033837911571E-24</v>
      </c>
      <c r="I21" s="12">
        <f t="shared" si="2"/>
        <v>1.0195416562634054E-22</v>
      </c>
    </row>
    <row r="22" spans="2:9" ht="15.75">
      <c r="B22" s="1" t="s">
        <v>10</v>
      </c>
      <c r="F22" s="1">
        <f t="shared" si="0"/>
        <v>10</v>
      </c>
      <c r="G22" s="11">
        <f t="shared" si="3"/>
        <v>0.15625</v>
      </c>
      <c r="H22" s="12">
        <f t="shared" si="1"/>
        <v>2.6285058325540927E-23</v>
      </c>
      <c r="I22" s="12">
        <f t="shared" si="2"/>
        <v>1.6822437328346193E-21</v>
      </c>
    </row>
    <row r="23" spans="2:9" ht="15.75">
      <c r="B23" s="7" t="s">
        <v>11</v>
      </c>
      <c r="C23" s="1">
        <f>SUM(C17:C21)</f>
        <v>1</v>
      </c>
      <c r="F23" s="1">
        <f t="shared" si="0"/>
        <v>11</v>
      </c>
      <c r="G23" s="11">
        <f t="shared" si="3"/>
        <v>0.171875</v>
      </c>
      <c r="H23" s="12">
        <f t="shared" si="1"/>
        <v>3.871072226125116E-22</v>
      </c>
      <c r="I23" s="12">
        <f t="shared" si="2"/>
        <v>2.4774862247200743E-20</v>
      </c>
    </row>
    <row r="24" spans="6:9" ht="15.75">
      <c r="F24" s="1">
        <f t="shared" si="0"/>
        <v>12</v>
      </c>
      <c r="G24" s="11">
        <f t="shared" si="3"/>
        <v>0.1875</v>
      </c>
      <c r="H24" s="12">
        <f t="shared" si="1"/>
        <v>5.1291706996157815E-21</v>
      </c>
      <c r="I24" s="12">
        <f t="shared" si="2"/>
        <v>3.2826692477541E-19</v>
      </c>
    </row>
    <row r="25" spans="1:9" ht="15.75">
      <c r="A25" s="13" t="s">
        <v>14</v>
      </c>
      <c r="B25" s="14">
        <v>16</v>
      </c>
      <c r="F25" s="1">
        <f t="shared" si="0"/>
        <v>13</v>
      </c>
      <c r="G25" s="11">
        <f t="shared" si="3"/>
        <v>0.203125</v>
      </c>
      <c r="H25" s="12">
        <f t="shared" si="1"/>
        <v>6.155004839538939E-20</v>
      </c>
      <c r="I25" s="12">
        <f t="shared" si="2"/>
        <v>3.939203097304921E-18</v>
      </c>
    </row>
    <row r="26" spans="1:9" ht="15.75">
      <c r="A26" s="5" t="s">
        <v>12</v>
      </c>
      <c r="B26" s="5" t="s">
        <v>8</v>
      </c>
      <c r="C26" s="5" t="s">
        <v>9</v>
      </c>
      <c r="D26" s="6" t="s">
        <v>13</v>
      </c>
      <c r="F26" s="1">
        <f t="shared" si="0"/>
        <v>14</v>
      </c>
      <c r="G26" s="11">
        <f t="shared" si="3"/>
        <v>0.21875</v>
      </c>
      <c r="H26" s="12">
        <f t="shared" si="1"/>
        <v>6.726541003210408E-19</v>
      </c>
      <c r="I26" s="12">
        <f t="shared" si="2"/>
        <v>4.304986242054661E-17</v>
      </c>
    </row>
    <row r="27" spans="1:9" ht="15.75">
      <c r="A27" s="1">
        <v>0</v>
      </c>
      <c r="B27" s="9">
        <v>0</v>
      </c>
      <c r="C27" s="10">
        <f>COMBIN(B$25,A27)*POWER($G$5,A27)*POWER($G$6,B$25-A27)</f>
        <v>2.3283064365386963E-10</v>
      </c>
      <c r="D27" s="10">
        <f>C27*B$25</f>
        <v>3.725290298461914E-09</v>
      </c>
      <c r="F27" s="1">
        <f t="shared" si="0"/>
        <v>15</v>
      </c>
      <c r="G27" s="11">
        <f t="shared" si="3"/>
        <v>0.234375</v>
      </c>
      <c r="H27" s="12">
        <f t="shared" si="1"/>
        <v>6.726541003210409E-18</v>
      </c>
      <c r="I27" s="12">
        <f t="shared" si="2"/>
        <v>4.304986242054662E-16</v>
      </c>
    </row>
    <row r="28" spans="1:9" ht="15.75">
      <c r="A28" s="1">
        <f>A27+1</f>
        <v>1</v>
      </c>
      <c r="B28" s="9">
        <f>B27+1/16</f>
        <v>0.0625</v>
      </c>
      <c r="C28" s="10">
        <f aca="true" t="shared" si="4" ref="C28:C43">COMBIN(B$25,A28)*POWER($G$5,A28)*POWER($G$6,B$25-A28)</f>
        <v>1.1175870895385742E-08</v>
      </c>
      <c r="D28" s="10">
        <f aca="true" t="shared" si="5" ref="D28:D43">C28*B$25</f>
        <v>1.7881393432617188E-07</v>
      </c>
      <c r="F28" s="1">
        <f t="shared" si="0"/>
        <v>16</v>
      </c>
      <c r="G28" s="11">
        <f t="shared" si="3"/>
        <v>0.25</v>
      </c>
      <c r="H28" s="12">
        <f t="shared" si="1"/>
        <v>6.180009546699567E-17</v>
      </c>
      <c r="I28" s="12">
        <f t="shared" si="2"/>
        <v>3.955206109887723E-15</v>
      </c>
    </row>
    <row r="29" spans="1:9" ht="15.75">
      <c r="A29" s="1">
        <f aca="true" t="shared" si="6" ref="A29:A43">A28+1</f>
        <v>2</v>
      </c>
      <c r="B29" s="9">
        <f aca="true" t="shared" si="7" ref="B29:B43">B28+1/16</f>
        <v>0.125</v>
      </c>
      <c r="C29" s="10">
        <f t="shared" si="4"/>
        <v>2.514570951461792E-07</v>
      </c>
      <c r="D29" s="10">
        <f t="shared" si="5"/>
        <v>4.023313522338867E-06</v>
      </c>
      <c r="F29" s="1">
        <f t="shared" si="0"/>
        <v>17</v>
      </c>
      <c r="G29" s="11">
        <f t="shared" si="3"/>
        <v>0.265625</v>
      </c>
      <c r="H29" s="12">
        <f t="shared" si="1"/>
        <v>5.234831616027864E-16</v>
      </c>
      <c r="I29" s="12">
        <f t="shared" si="2"/>
        <v>3.350292234257833E-14</v>
      </c>
    </row>
    <row r="30" spans="1:9" ht="15.75">
      <c r="A30" s="1">
        <f t="shared" si="6"/>
        <v>3</v>
      </c>
      <c r="B30" s="9">
        <f t="shared" si="7"/>
        <v>0.1875</v>
      </c>
      <c r="C30" s="10">
        <f t="shared" si="4"/>
        <v>3.520399332046509E-06</v>
      </c>
      <c r="D30" s="10">
        <f t="shared" si="5"/>
        <v>5.632638931274414E-05</v>
      </c>
      <c r="F30" s="1">
        <f t="shared" si="0"/>
        <v>18</v>
      </c>
      <c r="G30" s="11">
        <f t="shared" si="3"/>
        <v>0.28125</v>
      </c>
      <c r="H30" s="12">
        <f t="shared" si="1"/>
        <v>4.1006180992218285E-15</v>
      </c>
      <c r="I30" s="12">
        <f t="shared" si="2"/>
        <v>2.62439558350197E-13</v>
      </c>
    </row>
    <row r="31" spans="1:9" ht="15.75">
      <c r="A31" s="1">
        <f t="shared" si="6"/>
        <v>4</v>
      </c>
      <c r="B31" s="9">
        <f t="shared" si="7"/>
        <v>0.25</v>
      </c>
      <c r="C31" s="10">
        <f t="shared" si="4"/>
        <v>3.432389348745347E-05</v>
      </c>
      <c r="D31" s="10">
        <f t="shared" si="5"/>
        <v>0.0005491822957992555</v>
      </c>
      <c r="F31" s="1">
        <f t="shared" si="0"/>
        <v>19</v>
      </c>
      <c r="G31" s="11">
        <f t="shared" si="3"/>
        <v>0.296875</v>
      </c>
      <c r="H31" s="12">
        <f t="shared" si="1"/>
        <v>2.978343672066383E-14</v>
      </c>
      <c r="I31" s="12">
        <f t="shared" si="2"/>
        <v>1.906139950122485E-12</v>
      </c>
    </row>
    <row r="32" spans="1:9" ht="15.75">
      <c r="A32" s="1">
        <f t="shared" si="6"/>
        <v>5</v>
      </c>
      <c r="B32" s="9">
        <f t="shared" si="7"/>
        <v>0.3125</v>
      </c>
      <c r="C32" s="10">
        <f t="shared" si="4"/>
        <v>0.0002471320331096649</v>
      </c>
      <c r="D32" s="10">
        <f t="shared" si="5"/>
        <v>0.003954112529754639</v>
      </c>
      <c r="F32" s="1">
        <f t="shared" si="0"/>
        <v>20</v>
      </c>
      <c r="G32" s="11">
        <f t="shared" si="3"/>
        <v>0.3125</v>
      </c>
      <c r="H32" s="12">
        <f t="shared" si="1"/>
        <v>2.010381978644806E-13</v>
      </c>
      <c r="I32" s="12">
        <f t="shared" si="2"/>
        <v>1.2866444663326758E-11</v>
      </c>
    </row>
    <row r="33" spans="1:9" ht="15.75">
      <c r="A33" s="1">
        <f t="shared" si="6"/>
        <v>6</v>
      </c>
      <c r="B33" s="9">
        <f t="shared" si="7"/>
        <v>0.375</v>
      </c>
      <c r="C33" s="10">
        <f t="shared" si="4"/>
        <v>0.001359226182103157</v>
      </c>
      <c r="D33" s="10">
        <f t="shared" si="5"/>
        <v>0.021747618913650513</v>
      </c>
      <c r="F33" s="1">
        <f t="shared" si="0"/>
        <v>21</v>
      </c>
      <c r="G33" s="11">
        <f t="shared" si="3"/>
        <v>0.328125</v>
      </c>
      <c r="H33" s="12">
        <f t="shared" si="1"/>
        <v>1.2636686722910217E-12</v>
      </c>
      <c r="I33" s="12">
        <f t="shared" si="2"/>
        <v>8.087479502662539E-11</v>
      </c>
    </row>
    <row r="34" spans="1:9" ht="15.75">
      <c r="A34" s="1">
        <f t="shared" si="6"/>
        <v>7</v>
      </c>
      <c r="B34" s="9">
        <f t="shared" si="7"/>
        <v>0.4375</v>
      </c>
      <c r="C34" s="10">
        <f t="shared" si="4"/>
        <v>0.005825255066156387</v>
      </c>
      <c r="D34" s="10">
        <f t="shared" si="5"/>
        <v>0.0932040810585022</v>
      </c>
      <c r="F34" s="1">
        <f t="shared" si="0"/>
        <v>22</v>
      </c>
      <c r="G34" s="11">
        <f t="shared" si="3"/>
        <v>0.34375</v>
      </c>
      <c r="H34" s="12">
        <f t="shared" si="1"/>
        <v>7.409693578433716E-12</v>
      </c>
      <c r="I34" s="12">
        <f t="shared" si="2"/>
        <v>4.742203890197578E-10</v>
      </c>
    </row>
    <row r="35" spans="1:9" ht="15.75">
      <c r="A35" s="1">
        <f t="shared" si="6"/>
        <v>8</v>
      </c>
      <c r="B35" s="9">
        <f t="shared" si="7"/>
        <v>0.5</v>
      </c>
      <c r="C35" s="10">
        <f t="shared" si="4"/>
        <v>0.019660235848277804</v>
      </c>
      <c r="D35" s="10">
        <f t="shared" si="5"/>
        <v>0.31456377357244486</v>
      </c>
      <c r="F35" s="1">
        <f t="shared" si="0"/>
        <v>23</v>
      </c>
      <c r="G35" s="11">
        <f t="shared" si="3"/>
        <v>0.359375</v>
      </c>
      <c r="H35" s="12">
        <f t="shared" si="1"/>
        <v>4.05922343862021E-11</v>
      </c>
      <c r="I35" s="12">
        <f t="shared" si="2"/>
        <v>2.5979030007169344E-09</v>
      </c>
    </row>
    <row r="36" spans="1:9" ht="15.75">
      <c r="A36" s="1">
        <f t="shared" si="6"/>
        <v>9</v>
      </c>
      <c r="B36" s="9">
        <f t="shared" si="7"/>
        <v>0.5625</v>
      </c>
      <c r="C36" s="10">
        <f t="shared" si="4"/>
        <v>0.052427295595407486</v>
      </c>
      <c r="D36" s="10">
        <f t="shared" si="5"/>
        <v>0.8388367295265198</v>
      </c>
      <c r="F36" s="1">
        <f t="shared" si="0"/>
        <v>24</v>
      </c>
      <c r="G36" s="11">
        <f t="shared" si="3"/>
        <v>0.375</v>
      </c>
      <c r="H36" s="12">
        <f t="shared" si="1"/>
        <v>2.0803520122928583E-10</v>
      </c>
      <c r="I36" s="12">
        <f t="shared" si="2"/>
        <v>1.3314252878674293E-08</v>
      </c>
    </row>
    <row r="37" spans="1:9" ht="15.75">
      <c r="A37" s="1">
        <f t="shared" si="6"/>
        <v>10</v>
      </c>
      <c r="B37" s="9">
        <f t="shared" si="7"/>
        <v>0.625</v>
      </c>
      <c r="C37" s="10">
        <f t="shared" si="4"/>
        <v>0.11009732075035572</v>
      </c>
      <c r="D37" s="10">
        <f t="shared" si="5"/>
        <v>1.7615571320056915</v>
      </c>
      <c r="F37" s="1">
        <f t="shared" si="0"/>
        <v>25</v>
      </c>
      <c r="G37" s="11">
        <f t="shared" si="3"/>
        <v>0.390625</v>
      </c>
      <c r="H37" s="12">
        <f t="shared" si="1"/>
        <v>9.985689659005712E-10</v>
      </c>
      <c r="I37" s="12">
        <f t="shared" si="2"/>
        <v>6.390841381763656E-08</v>
      </c>
    </row>
    <row r="38" spans="1:9" ht="15.75">
      <c r="A38" s="1">
        <f t="shared" si="6"/>
        <v>11</v>
      </c>
      <c r="B38" s="9">
        <f t="shared" si="7"/>
        <v>0.6875</v>
      </c>
      <c r="C38" s="10">
        <f t="shared" si="4"/>
        <v>0.18015925213694572</v>
      </c>
      <c r="D38" s="10">
        <f t="shared" si="5"/>
        <v>2.8825480341911316</v>
      </c>
      <c r="F38" s="1">
        <f t="shared" si="0"/>
        <v>26</v>
      </c>
      <c r="G38" s="11">
        <f t="shared" si="3"/>
        <v>0.40625</v>
      </c>
      <c r="H38" s="12">
        <f t="shared" si="1"/>
        <v>4.493560346552571E-09</v>
      </c>
      <c r="I38" s="12">
        <f t="shared" si="2"/>
        <v>2.8758786217936454E-07</v>
      </c>
    </row>
    <row r="39" spans="1:9" ht="15.75">
      <c r="A39" s="1">
        <f t="shared" si="6"/>
        <v>12</v>
      </c>
      <c r="B39" s="9">
        <f t="shared" si="7"/>
        <v>0.75</v>
      </c>
      <c r="C39" s="10">
        <f t="shared" si="4"/>
        <v>0.22519906517118218</v>
      </c>
      <c r="D39" s="10">
        <f t="shared" si="5"/>
        <v>3.603185042738915</v>
      </c>
      <c r="F39" s="1">
        <f t="shared" si="0"/>
        <v>27</v>
      </c>
      <c r="G39" s="11">
        <f t="shared" si="3"/>
        <v>0.421875</v>
      </c>
      <c r="H39" s="12">
        <f t="shared" si="1"/>
        <v>1.8972810352110858E-08</v>
      </c>
      <c r="I39" s="12">
        <f t="shared" si="2"/>
        <v>1.214259862535095E-06</v>
      </c>
    </row>
    <row r="40" spans="1:9" ht="15.75">
      <c r="A40" s="1">
        <f t="shared" si="6"/>
        <v>13</v>
      </c>
      <c r="B40" s="9">
        <f t="shared" si="7"/>
        <v>0.8125</v>
      </c>
      <c r="C40" s="10">
        <f t="shared" si="4"/>
        <v>0.2078760601580143</v>
      </c>
      <c r="D40" s="10">
        <f t="shared" si="5"/>
        <v>3.3260169625282288</v>
      </c>
      <c r="F40" s="1">
        <f t="shared" si="0"/>
        <v>28</v>
      </c>
      <c r="G40" s="11">
        <f t="shared" si="3"/>
        <v>0.4375</v>
      </c>
      <c r="H40" s="12">
        <f t="shared" si="1"/>
        <v>7.521364103872519E-08</v>
      </c>
      <c r="I40" s="12">
        <f t="shared" si="2"/>
        <v>4.813673026478412E-06</v>
      </c>
    </row>
    <row r="41" spans="1:9" ht="15.75">
      <c r="A41" s="1">
        <f t="shared" si="6"/>
        <v>14</v>
      </c>
      <c r="B41" s="9">
        <f t="shared" si="7"/>
        <v>0.875</v>
      </c>
      <c r="C41" s="10">
        <f t="shared" si="4"/>
        <v>0.13363461010158062</v>
      </c>
      <c r="D41" s="10">
        <f t="shared" si="5"/>
        <v>2.13815376162529</v>
      </c>
      <c r="F41" s="1">
        <f t="shared" si="0"/>
        <v>29</v>
      </c>
      <c r="G41" s="11">
        <f t="shared" si="3"/>
        <v>0.453125</v>
      </c>
      <c r="H41" s="12">
        <f t="shared" si="1"/>
        <v>2.801059735235283E-07</v>
      </c>
      <c r="I41" s="12">
        <f t="shared" si="2"/>
        <v>1.792678230550581E-05</v>
      </c>
    </row>
    <row r="42" spans="1:9" ht="15.75">
      <c r="A42" s="1">
        <f t="shared" si="6"/>
        <v>15</v>
      </c>
      <c r="B42" s="9">
        <f t="shared" si="7"/>
        <v>0.9375</v>
      </c>
      <c r="C42" s="10">
        <f t="shared" si="4"/>
        <v>0.05345384404063225</v>
      </c>
      <c r="D42" s="10">
        <f t="shared" si="5"/>
        <v>0.855261504650116</v>
      </c>
      <c r="F42" s="1">
        <f t="shared" si="0"/>
        <v>30</v>
      </c>
      <c r="G42" s="11">
        <f t="shared" si="3"/>
        <v>0.46875</v>
      </c>
      <c r="H42" s="12">
        <f t="shared" si="1"/>
        <v>9.803709073323493E-07</v>
      </c>
      <c r="I42" s="12">
        <f t="shared" si="2"/>
        <v>6.274373806927035E-05</v>
      </c>
    </row>
    <row r="43" spans="1:9" ht="15.75">
      <c r="A43" s="1">
        <f t="shared" si="6"/>
        <v>16</v>
      </c>
      <c r="B43" s="9">
        <f t="shared" si="7"/>
        <v>1</v>
      </c>
      <c r="C43" s="10">
        <f t="shared" si="4"/>
        <v>0.010022595757618546</v>
      </c>
      <c r="D43" s="10">
        <f t="shared" si="5"/>
        <v>0.16036153212189674</v>
      </c>
      <c r="F43" s="1">
        <f t="shared" si="0"/>
        <v>31</v>
      </c>
      <c r="G43" s="11">
        <f t="shared" si="3"/>
        <v>0.484375</v>
      </c>
      <c r="H43" s="12">
        <f t="shared" si="1"/>
        <v>3.2257365338032123E-06</v>
      </c>
      <c r="I43" s="12">
        <f t="shared" si="2"/>
        <v>0.00020644713816340559</v>
      </c>
    </row>
    <row r="44" spans="2:9" ht="15.75">
      <c r="B44" s="1" t="s">
        <v>10</v>
      </c>
      <c r="F44" s="1">
        <f t="shared" si="0"/>
        <v>32</v>
      </c>
      <c r="G44" s="11">
        <f t="shared" si="3"/>
        <v>0.5</v>
      </c>
      <c r="H44" s="12">
        <f t="shared" si="1"/>
        <v>9.979622401453702E-06</v>
      </c>
      <c r="I44" s="12">
        <f t="shared" si="2"/>
        <v>0.0006386958336930369</v>
      </c>
    </row>
    <row r="45" spans="2:9" ht="15.75">
      <c r="B45" s="7" t="s">
        <v>11</v>
      </c>
      <c r="C45" s="1">
        <f>SUM(C27:C43)</f>
        <v>1</v>
      </c>
      <c r="F45" s="1">
        <f t="shared" si="0"/>
        <v>33</v>
      </c>
      <c r="G45" s="11">
        <f t="shared" si="3"/>
        <v>0.515625</v>
      </c>
      <c r="H45" s="12">
        <f t="shared" si="1"/>
        <v>2.903162880422891E-05</v>
      </c>
      <c r="I45" s="12">
        <f t="shared" si="2"/>
        <v>0.0018580242434706503</v>
      </c>
    </row>
    <row r="46" spans="6:9" ht="15.75">
      <c r="F46" s="1">
        <f t="shared" si="0"/>
        <v>34</v>
      </c>
      <c r="G46" s="11">
        <f t="shared" si="3"/>
        <v>0.53125</v>
      </c>
      <c r="H46" s="12">
        <f t="shared" si="1"/>
        <v>7.941004349392028E-05</v>
      </c>
      <c r="I46" s="12">
        <f t="shared" si="2"/>
        <v>0.005082242783610898</v>
      </c>
    </row>
    <row r="47" spans="6:9" ht="15.75">
      <c r="F47" s="1">
        <f t="shared" si="0"/>
        <v>35</v>
      </c>
      <c r="G47" s="11">
        <f t="shared" si="3"/>
        <v>0.546875</v>
      </c>
      <c r="H47" s="12">
        <f t="shared" si="1"/>
        <v>0.00020419725469865213</v>
      </c>
      <c r="I47" s="12">
        <f t="shared" si="2"/>
        <v>0.013068624300713736</v>
      </c>
    </row>
    <row r="48" spans="6:9" ht="15.75">
      <c r="F48" s="1">
        <f t="shared" si="0"/>
        <v>36</v>
      </c>
      <c r="G48" s="11">
        <f t="shared" si="3"/>
        <v>0.5625</v>
      </c>
      <c r="H48" s="12">
        <f t="shared" si="1"/>
        <v>0.0004934766988550761</v>
      </c>
      <c r="I48" s="12">
        <f t="shared" si="2"/>
        <v>0.03158250872672487</v>
      </c>
    </row>
    <row r="49" spans="6:9" ht="15.75">
      <c r="F49" s="1">
        <f t="shared" si="0"/>
        <v>37</v>
      </c>
      <c r="G49" s="11">
        <f t="shared" si="3"/>
        <v>0.578125</v>
      </c>
      <c r="H49" s="12">
        <f t="shared" si="1"/>
        <v>0.0011203254784817943</v>
      </c>
      <c r="I49" s="12">
        <f t="shared" si="2"/>
        <v>0.07170083062283483</v>
      </c>
    </row>
    <row r="50" spans="6:9" ht="15.75">
      <c r="F50" s="1">
        <f t="shared" si="0"/>
        <v>38</v>
      </c>
      <c r="G50" s="11">
        <f t="shared" si="3"/>
        <v>0.59375</v>
      </c>
      <c r="H50" s="12">
        <f t="shared" si="1"/>
        <v>0.0023880622041322444</v>
      </c>
      <c r="I50" s="12">
        <f t="shared" si="2"/>
        <v>0.15283598106446364</v>
      </c>
    </row>
    <row r="51" spans="6:9" ht="15.75">
      <c r="F51" s="1">
        <f t="shared" si="0"/>
        <v>39</v>
      </c>
      <c r="G51" s="11">
        <f t="shared" si="3"/>
        <v>0.609375</v>
      </c>
      <c r="H51" s="12">
        <f t="shared" si="1"/>
        <v>0.00477612440826449</v>
      </c>
      <c r="I51" s="12">
        <f t="shared" si="2"/>
        <v>0.30567196212892733</v>
      </c>
    </row>
    <row r="52" spans="6:9" ht="15.75">
      <c r="F52" s="1">
        <f t="shared" si="0"/>
        <v>40</v>
      </c>
      <c r="G52" s="11">
        <f t="shared" si="3"/>
        <v>0.625</v>
      </c>
      <c r="H52" s="12">
        <f t="shared" si="1"/>
        <v>0.008955233265495924</v>
      </c>
      <c r="I52" s="12">
        <f t="shared" si="2"/>
        <v>0.5731349289917391</v>
      </c>
    </row>
    <row r="53" spans="6:9" ht="15.75">
      <c r="F53" s="1">
        <f t="shared" si="0"/>
        <v>41</v>
      </c>
      <c r="G53" s="11">
        <f t="shared" si="3"/>
        <v>0.640625</v>
      </c>
      <c r="H53" s="12">
        <f t="shared" si="1"/>
        <v>0.015726263295505034</v>
      </c>
      <c r="I53" s="12">
        <f t="shared" si="2"/>
        <v>1.0064808509123222</v>
      </c>
    </row>
    <row r="54" spans="6:9" ht="15.75">
      <c r="F54" s="1">
        <f t="shared" si="0"/>
        <v>42</v>
      </c>
      <c r="G54" s="11">
        <f t="shared" si="3"/>
        <v>0.65625</v>
      </c>
      <c r="H54" s="12">
        <f t="shared" si="1"/>
        <v>0.025836003985472554</v>
      </c>
      <c r="I54" s="12">
        <f t="shared" si="2"/>
        <v>1.6535042550702435</v>
      </c>
    </row>
    <row r="55" spans="6:9" ht="15.75">
      <c r="F55" s="1">
        <f t="shared" si="0"/>
        <v>43</v>
      </c>
      <c r="G55" s="11">
        <f t="shared" si="3"/>
        <v>0.671875</v>
      </c>
      <c r="H55" s="12">
        <f t="shared" si="1"/>
        <v>0.039655261931190434</v>
      </c>
      <c r="I55" s="12">
        <f t="shared" si="2"/>
        <v>2.537936763596188</v>
      </c>
    </row>
    <row r="56" spans="6:9" ht="15.75">
      <c r="F56" s="1">
        <f t="shared" si="0"/>
        <v>44</v>
      </c>
      <c r="G56" s="11">
        <f t="shared" si="3"/>
        <v>0.6875</v>
      </c>
      <c r="H56" s="12">
        <f t="shared" si="1"/>
        <v>0.05677912503784082</v>
      </c>
      <c r="I56" s="12">
        <f t="shared" si="2"/>
        <v>3.6338640024218125</v>
      </c>
    </row>
    <row r="57" spans="6:9" ht="15.75">
      <c r="F57" s="1">
        <f t="shared" si="0"/>
        <v>45</v>
      </c>
      <c r="G57" s="11">
        <f t="shared" si="3"/>
        <v>0.703125</v>
      </c>
      <c r="H57" s="12">
        <f t="shared" si="1"/>
        <v>0.07570550005045451</v>
      </c>
      <c r="I57" s="12">
        <f t="shared" si="2"/>
        <v>4.845152003229089</v>
      </c>
    </row>
    <row r="58" spans="6:9" ht="15.75">
      <c r="F58" s="1">
        <f t="shared" si="0"/>
        <v>46</v>
      </c>
      <c r="G58" s="11">
        <f t="shared" si="3"/>
        <v>0.71875</v>
      </c>
      <c r="H58" s="12">
        <f t="shared" si="1"/>
        <v>0.09380898919295444</v>
      </c>
      <c r="I58" s="12">
        <f t="shared" si="2"/>
        <v>6.003775308349084</v>
      </c>
    </row>
    <row r="59" spans="6:9" ht="15.75">
      <c r="F59" s="1">
        <f t="shared" si="0"/>
        <v>47</v>
      </c>
      <c r="G59" s="11">
        <f t="shared" si="3"/>
        <v>0.734375</v>
      </c>
      <c r="H59" s="12">
        <f t="shared" si="1"/>
        <v>0.10778054077488378</v>
      </c>
      <c r="I59" s="12">
        <f t="shared" si="2"/>
        <v>6.897954609592562</v>
      </c>
    </row>
    <row r="60" spans="6:9" ht="15.75">
      <c r="F60" s="1">
        <f t="shared" si="0"/>
        <v>48</v>
      </c>
      <c r="G60" s="11">
        <f t="shared" si="3"/>
        <v>0.75</v>
      </c>
      <c r="H60" s="12">
        <f t="shared" si="1"/>
        <v>0.11451682457331412</v>
      </c>
      <c r="I60" s="12">
        <f t="shared" si="2"/>
        <v>7.329076772692104</v>
      </c>
    </row>
    <row r="61" spans="6:9" ht="15.75">
      <c r="F61" s="1">
        <f t="shared" si="0"/>
        <v>49</v>
      </c>
      <c r="G61" s="11">
        <f t="shared" si="3"/>
        <v>0.765625</v>
      </c>
      <c r="H61" s="12">
        <f t="shared" si="1"/>
        <v>0.11217974652079744</v>
      </c>
      <c r="I61" s="12">
        <f t="shared" si="2"/>
        <v>7.179503777331036</v>
      </c>
    </row>
    <row r="62" spans="6:9" ht="15.75">
      <c r="F62" s="1">
        <f t="shared" si="0"/>
        <v>50</v>
      </c>
      <c r="G62" s="11">
        <f t="shared" si="3"/>
        <v>0.78125</v>
      </c>
      <c r="H62" s="12">
        <f t="shared" si="1"/>
        <v>0.10096177186871769</v>
      </c>
      <c r="I62" s="12">
        <f t="shared" si="2"/>
        <v>6.461553399597932</v>
      </c>
    </row>
    <row r="63" spans="6:9" ht="15.75">
      <c r="F63" s="1">
        <f t="shared" si="0"/>
        <v>51</v>
      </c>
      <c r="G63" s="11">
        <f t="shared" si="3"/>
        <v>0.796875</v>
      </c>
      <c r="H63" s="12">
        <f t="shared" si="1"/>
        <v>0.08314498859776755</v>
      </c>
      <c r="I63" s="12">
        <f t="shared" si="2"/>
        <v>5.321279270257123</v>
      </c>
    </row>
    <row r="64" spans="6:9" ht="15.75">
      <c r="F64" s="1">
        <f t="shared" si="0"/>
        <v>52</v>
      </c>
      <c r="G64" s="11">
        <f t="shared" si="3"/>
        <v>0.8125</v>
      </c>
      <c r="H64" s="12">
        <f t="shared" si="1"/>
        <v>0.06235874144832564</v>
      </c>
      <c r="I64" s="12">
        <f t="shared" si="2"/>
        <v>3.990959452692841</v>
      </c>
    </row>
    <row r="65" spans="6:9" ht="15.75">
      <c r="F65" s="1">
        <f t="shared" si="0"/>
        <v>53</v>
      </c>
      <c r="G65" s="11">
        <f t="shared" si="3"/>
        <v>0.828125</v>
      </c>
      <c r="H65" s="12">
        <f t="shared" si="1"/>
        <v>0.042356880983768344</v>
      </c>
      <c r="I65" s="12">
        <f t="shared" si="2"/>
        <v>2.710840382961174</v>
      </c>
    </row>
    <row r="66" spans="6:9" ht="15.75">
      <c r="F66" s="1">
        <f t="shared" si="0"/>
        <v>54</v>
      </c>
      <c r="G66" s="11">
        <f t="shared" si="3"/>
        <v>0.84375</v>
      </c>
      <c r="H66" s="12">
        <f t="shared" si="1"/>
        <v>0.02588476060119178</v>
      </c>
      <c r="I66" s="12">
        <f t="shared" si="2"/>
        <v>1.656624678476274</v>
      </c>
    </row>
    <row r="67" spans="6:9" ht="15.75">
      <c r="F67" s="1">
        <f t="shared" si="0"/>
        <v>55</v>
      </c>
      <c r="G67" s="11">
        <f t="shared" si="3"/>
        <v>0.859375</v>
      </c>
      <c r="H67" s="12">
        <f t="shared" si="1"/>
        <v>0.014118960327922784</v>
      </c>
      <c r="I67" s="12">
        <f t="shared" si="2"/>
        <v>0.9036134609870582</v>
      </c>
    </row>
    <row r="68" spans="6:9" ht="15.75">
      <c r="F68" s="1">
        <f t="shared" si="0"/>
        <v>56</v>
      </c>
      <c r="G68" s="11">
        <f t="shared" si="3"/>
        <v>0.875</v>
      </c>
      <c r="H68" s="12">
        <f t="shared" si="1"/>
        <v>0.006807355872391343</v>
      </c>
      <c r="I68" s="12">
        <f t="shared" si="2"/>
        <v>0.435670775833046</v>
      </c>
    </row>
    <row r="69" spans="6:9" ht="15.75">
      <c r="F69" s="1">
        <f t="shared" si="0"/>
        <v>57</v>
      </c>
      <c r="G69" s="11">
        <f t="shared" si="3"/>
        <v>0.890625</v>
      </c>
      <c r="H69" s="12">
        <f t="shared" si="1"/>
        <v>0.0028662551041647765</v>
      </c>
      <c r="I69" s="12">
        <f t="shared" si="2"/>
        <v>0.1834403266665457</v>
      </c>
    </row>
    <row r="70" spans="6:9" ht="15.75">
      <c r="F70" s="1">
        <f t="shared" si="0"/>
        <v>58</v>
      </c>
      <c r="G70" s="11">
        <f t="shared" si="3"/>
        <v>0.90625</v>
      </c>
      <c r="H70" s="12">
        <f t="shared" si="1"/>
        <v>0.0010377820204734533</v>
      </c>
      <c r="I70" s="12">
        <f t="shared" si="2"/>
        <v>0.06641804931030101</v>
      </c>
    </row>
    <row r="71" spans="6:9" ht="15.75">
      <c r="F71" s="1">
        <f t="shared" si="0"/>
        <v>59</v>
      </c>
      <c r="G71" s="11">
        <f t="shared" si="3"/>
        <v>0.921875</v>
      </c>
      <c r="H71" s="12">
        <f t="shared" si="1"/>
        <v>0.000316611463873257</v>
      </c>
      <c r="I71" s="12">
        <f t="shared" si="2"/>
        <v>0.020263133687888447</v>
      </c>
    </row>
    <row r="72" spans="6:9" ht="15.75">
      <c r="F72" s="1">
        <f t="shared" si="0"/>
        <v>60</v>
      </c>
      <c r="G72" s="11">
        <f t="shared" si="3"/>
        <v>0.9375</v>
      </c>
      <c r="H72" s="12">
        <f t="shared" si="1"/>
        <v>7.915286596831425E-05</v>
      </c>
      <c r="I72" s="12">
        <f t="shared" si="2"/>
        <v>0.005065783421972112</v>
      </c>
    </row>
    <row r="73" spans="6:9" ht="15.75">
      <c r="F73" s="1">
        <f t="shared" si="0"/>
        <v>61</v>
      </c>
      <c r="G73" s="11">
        <f t="shared" si="3"/>
        <v>0.953125</v>
      </c>
      <c r="H73" s="12">
        <f t="shared" si="1"/>
        <v>1.5571055600324113E-05</v>
      </c>
      <c r="I73" s="12">
        <f t="shared" si="2"/>
        <v>0.0009965475584207432</v>
      </c>
    </row>
    <row r="74" spans="6:9" ht="15.75">
      <c r="F74" s="1">
        <f t="shared" si="0"/>
        <v>62</v>
      </c>
      <c r="G74" s="11">
        <f t="shared" si="3"/>
        <v>0.96875</v>
      </c>
      <c r="H74" s="12">
        <f t="shared" si="1"/>
        <v>2.260314522627694E-06</v>
      </c>
      <c r="I74" s="12">
        <f t="shared" si="2"/>
        <v>0.0001446601294481724</v>
      </c>
    </row>
    <row r="75" spans="6:9" ht="15.75">
      <c r="F75" s="1">
        <f t="shared" si="0"/>
        <v>63</v>
      </c>
      <c r="G75" s="11">
        <f t="shared" si="3"/>
        <v>0.984375</v>
      </c>
      <c r="H75" s="12">
        <f t="shared" si="1"/>
        <v>2.1526804977406607E-07</v>
      </c>
      <c r="I75" s="12">
        <f t="shared" si="2"/>
        <v>1.3777155185540229E-05</v>
      </c>
    </row>
    <row r="76" spans="6:9" ht="15.75">
      <c r="F76" s="1">
        <f t="shared" si="0"/>
        <v>64</v>
      </c>
      <c r="G76" s="11">
        <f t="shared" si="3"/>
        <v>1</v>
      </c>
      <c r="H76" s="12">
        <f t="shared" si="1"/>
        <v>1.0090689833159348E-08</v>
      </c>
      <c r="I76" s="12">
        <f t="shared" si="2"/>
        <v>6.458041493221982E-07</v>
      </c>
    </row>
    <row r="77" ht="15.75">
      <c r="G77" s="1" t="s">
        <v>10</v>
      </c>
    </row>
    <row r="78" spans="7:8" ht="15.75">
      <c r="G78" s="7" t="s">
        <v>11</v>
      </c>
      <c r="H78" s="1">
        <f>SUM(H12:H76)</f>
        <v>1</v>
      </c>
    </row>
  </sheetData>
  <sheetProtection sheet="1" objects="1" scenarios="1"/>
  <printOptions gridLines="1" horizontalCentered="1"/>
  <pageMargins left="0.75" right="0.75" top="1" bottom="1" header="0.5" footer="0.5"/>
  <pageSetup fitToHeight="2" fitToWidth="1" horizontalDpi="600" verticalDpi="600" orientation="portrait" scale="91" r:id="rId1"/>
  <headerFooter alignWithMargins="0">
    <oddHeader>&amp;L&amp;"Times New Roman,Bold"&amp;12ENGI 3423
Prob. &amp;&amp; Stat.&amp;C&amp;"Times New Roman,Bold"&amp;12Sampling Distribution:  Sample Means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tabSelected="1" workbookViewId="0" topLeftCell="A2">
      <selection activeCell="F5" sqref="F5"/>
    </sheetView>
  </sheetViews>
  <sheetFormatPr defaultColWidth="9.140625" defaultRowHeight="12.75"/>
  <cols>
    <col min="1" max="9" width="9.140625" style="1" customWidth="1"/>
    <col min="10" max="10" width="7.140625" style="1" customWidth="1"/>
    <col min="11" max="16384" width="9.140625" style="1" customWidth="1"/>
  </cols>
  <sheetData>
    <row r="2" ht="15.75">
      <c r="B2" s="2" t="s">
        <v>0</v>
      </c>
    </row>
    <row r="3" ht="15.75">
      <c r="B3" s="4" t="s">
        <v>16</v>
      </c>
    </row>
    <row r="4" ht="15.75">
      <c r="B4" s="1" t="s">
        <v>1</v>
      </c>
    </row>
    <row r="5" spans="2:6" ht="15.75">
      <c r="B5" s="1" t="s">
        <v>17</v>
      </c>
      <c r="E5" s="15" t="s">
        <v>2</v>
      </c>
      <c r="F5" s="18">
        <v>0.75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Roman,Bold"&amp;12ENGI 3423
Prob. &amp;&amp; Stat.&amp;C&amp;"Times New Roman,Bold"&amp;12Sampling Distributions:  Sample Means &amp;R&amp;"Lincoln,Regular"&amp;14Dr. G.H. George&amp;"Times New Roman,Regular"&amp;12  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2007-07-05T13:27:13Z</cp:lastPrinted>
  <dcterms:created xsi:type="dcterms:W3CDTF">2000-03-07T17:28:12Z</dcterms:created>
  <dcterms:modified xsi:type="dcterms:W3CDTF">2007-07-05T13:27:25Z</dcterms:modified>
  <cp:category/>
  <cp:version/>
  <cp:contentType/>
  <cp:contentStatus/>
</cp:coreProperties>
</file>