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9510" windowHeight="8925" activeTab="0"/>
  </bookViews>
  <sheets>
    <sheet name="Tables" sheetId="1" r:id="rId1"/>
    <sheet name="Graphs" sheetId="2" r:id="rId2"/>
  </sheets>
  <definedNames>
    <definedName name="_xlnm.Print_Area" localSheetId="1">'Graphs'!$A$1:$I$50</definedName>
    <definedName name="_xlnm.Print_Area" localSheetId="0">'Tables'!$A$1:$G$36</definedName>
  </definedNames>
  <calcPr fullCalcOnLoad="1"/>
</workbook>
</file>

<file path=xl/sharedStrings.xml><?xml version="1.0" encoding="utf-8"?>
<sst xmlns="http://schemas.openxmlformats.org/spreadsheetml/2006/main" count="32" uniqueCount="28">
  <si>
    <t>Mean = expected value</t>
  </si>
  <si>
    <r>
      <t>E[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 xml:space="preserve"> = </t>
    </r>
  </si>
  <si>
    <t>Variance</t>
  </si>
  <si>
    <r>
      <t>V[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^2 = </t>
    </r>
  </si>
  <si>
    <t>Standard deviation</t>
  </si>
  <si>
    <r>
      <t xml:space="preserve"> 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= </t>
    </r>
  </si>
  <si>
    <r>
      <t xml:space="preserve">Enter a value for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:</t>
    </r>
  </si>
  <si>
    <t xml:space="preserve">x = </t>
  </si>
  <si>
    <r>
      <t>P[</t>
    </r>
    <r>
      <rPr>
        <i/>
        <sz val="12"/>
        <rFont val="Times New Roman"/>
        <family val="1"/>
      </rPr>
      <t>X = x</t>
    </r>
    <r>
      <rPr>
        <sz val="12"/>
        <rFont val="Times New Roman"/>
        <family val="1"/>
      </rPr>
      <t xml:space="preserve">] =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 xml:space="preserve">) = </t>
    </r>
  </si>
  <si>
    <r>
      <t xml:space="preserve">Poisson </t>
    </r>
    <r>
      <rPr>
        <i/>
        <sz val="12"/>
        <rFont val="Times New Roman"/>
        <family val="1"/>
      </rPr>
      <t>p.m.f.</t>
    </r>
  </si>
  <si>
    <r>
      <t xml:space="preserve">Poisson </t>
    </r>
    <r>
      <rPr>
        <i/>
        <sz val="12"/>
        <rFont val="Times New Roman"/>
        <family val="1"/>
      </rPr>
      <t>c.d.f.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</si>
  <si>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] =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;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 xml:space="preserve">) = 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</si>
  <si>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0.5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</si>
  <si>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t>Normal approx.:</t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</si>
  <si>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+0.5] = </t>
    </r>
  </si>
  <si>
    <t>p.m.f.</t>
  </si>
  <si>
    <t>c.d.f.</t>
  </si>
  <si>
    <t>x</t>
  </si>
  <si>
    <r>
      <t>P[</t>
    </r>
    <r>
      <rPr>
        <i/>
        <sz val="12"/>
        <rFont val="Times New Roman"/>
        <family val="1"/>
      </rPr>
      <t>X = x</t>
    </r>
    <r>
      <rPr>
        <sz val="12"/>
        <rFont val="Times New Roman"/>
        <family val="1"/>
      </rPr>
      <t>]</t>
    </r>
  </si>
  <si>
    <r>
      <t>P[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]</t>
    </r>
  </si>
  <si>
    <t xml:space="preserve">m = </t>
  </si>
  <si>
    <t>Partial tables of the Poisson probability mass function</t>
  </si>
  <si>
    <t>and the Poisson cumulative distribution function:</t>
  </si>
  <si>
    <r>
      <t xml:space="preserve">  </t>
    </r>
    <r>
      <rPr>
        <sz val="12"/>
        <rFont val="Symbol"/>
        <family val="1"/>
      </rPr>
      <t>¬</t>
    </r>
    <r>
      <rPr>
        <sz val="12"/>
        <rFont val="Times New Roman"/>
        <family val="1"/>
      </rPr>
      <t xml:space="preserve"> must be &gt; 0</t>
    </r>
  </si>
  <si>
    <r>
      <t xml:space="preserve">  </t>
    </r>
    <r>
      <rPr>
        <sz val="12"/>
        <rFont val="Symbol"/>
        <family val="1"/>
      </rPr>
      <t>¬</t>
    </r>
    <r>
      <rPr>
        <sz val="12"/>
        <rFont val="Times New Roman"/>
        <family val="1"/>
      </rPr>
      <t xml:space="preserve"> must be </t>
    </r>
    <r>
      <rPr>
        <sz val="12"/>
        <rFont val="WP MathA"/>
        <family val="0"/>
      </rPr>
      <t>$</t>
    </r>
    <r>
      <rPr>
        <sz val="12"/>
        <rFont val="Times New Roman"/>
        <family val="1"/>
      </rPr>
      <t xml:space="preserve"> 0</t>
    </r>
  </si>
  <si>
    <t>Normal</t>
  </si>
  <si>
    <t>approx.</t>
  </si>
  <si>
    <t>Enter valid integer values in the two yellow boxes: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</si>
</sst>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"/>
  </numFmts>
  <fonts count="1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WP MathA"/>
      <family val="0"/>
    </font>
    <font>
      <sz val="18"/>
      <name val="Times New Roman"/>
      <family val="0"/>
    </font>
    <font>
      <b/>
      <i/>
      <sz val="18.25"/>
      <name val="Times New Roman"/>
      <family val="1"/>
    </font>
    <font>
      <b/>
      <sz val="24.25"/>
      <name val="Times New Roman"/>
      <family val="0"/>
    </font>
    <font>
      <b/>
      <sz val="18.25"/>
      <name val="Times New Roman"/>
      <family val="0"/>
    </font>
    <font>
      <b/>
      <i/>
      <sz val="20.5"/>
      <name val="Times New Roman"/>
      <family val="1"/>
    </font>
    <font>
      <sz val="19.75"/>
      <name val="Times New Roman"/>
      <family val="0"/>
    </font>
    <font>
      <sz val="18.25"/>
      <name val="Times New Roman"/>
      <family val="0"/>
    </font>
    <font>
      <b/>
      <sz val="20.5"/>
      <name val="Times New Roman"/>
      <family val="0"/>
    </font>
    <font>
      <b/>
      <sz val="21.5"/>
      <name val="Times New Roman"/>
      <family val="1"/>
    </font>
    <font>
      <sz val="20.5"/>
      <name val="Times New Roman"/>
      <family val="0"/>
    </font>
    <font>
      <sz val="2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/>
      <protection locked="0"/>
    </xf>
    <xf numFmtId="164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64" fontId="1" fillId="3" borderId="2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4" fillId="0" borderId="3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4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/>
              <a:t>Probability Mass Functions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2385"/>
          <c:w val="0.891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v>Poisson</c:v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Tables!$A$21:$A$36</c:f>
              <c:numCach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Tables!$B$21:$B$36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0.049787068367863944</c:v>
                </c:pt>
                <c:pt idx="3">
                  <c:v>0.14936120510359185</c:v>
                </c:pt>
                <c:pt idx="4">
                  <c:v>0.22404180765538778</c:v>
                </c:pt>
                <c:pt idx="5">
                  <c:v>0.22404180765538775</c:v>
                </c:pt>
                <c:pt idx="6">
                  <c:v>0.16803135574154088</c:v>
                </c:pt>
                <c:pt idx="7">
                  <c:v>0.10081881344492455</c:v>
                </c:pt>
                <c:pt idx="8">
                  <c:v>0.050409406722462254</c:v>
                </c:pt>
                <c:pt idx="9">
                  <c:v>0.021604031452483827</c:v>
                </c:pt>
                <c:pt idx="10">
                  <c:v>0.008101511794681437</c:v>
                </c:pt>
                <c:pt idx="11">
                  <c:v>0.0027005039315604776</c:v>
                </c:pt>
                <c:pt idx="12">
                  <c:v>0.0008101511794681444</c:v>
                </c:pt>
                <c:pt idx="13">
                  <c:v>0.00022095032167313014</c:v>
                </c:pt>
                <c:pt idx="14">
                  <c:v>5.52375804182825E-05</c:v>
                </c:pt>
                <c:pt idx="15">
                  <c:v>1.2747133942680593E-05</c:v>
                </c:pt>
              </c:numCache>
            </c:numRef>
          </c:val>
        </c:ser>
        <c:ser>
          <c:idx val="1"/>
          <c:order val="1"/>
          <c:tx>
            <c:v>Normal</c:v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Tables!$A$21:$A$36</c:f>
              <c:numCach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Tables!$C$21:$C$36</c:f>
              <c:numCache>
                <c:ptCount val="16"/>
                <c:pt idx="0">
                  <c:v>0.003939270204497691</c:v>
                </c:pt>
                <c:pt idx="1">
                  <c:v>0.016966584495330617</c:v>
                </c:pt>
                <c:pt idx="2">
                  <c:v>0.05280337691102621</c:v>
                </c:pt>
                <c:pt idx="3">
                  <c:v>0.11878069051032536</c:v>
                </c:pt>
                <c:pt idx="4">
                  <c:v>0.1931769900989484</c:v>
                </c:pt>
                <c:pt idx="5">
                  <c:v>0.2271698806673057</c:v>
                </c:pt>
                <c:pt idx="6">
                  <c:v>0.1931769900989484</c:v>
                </c:pt>
                <c:pt idx="7">
                  <c:v>0.11878069051032536</c:v>
                </c:pt>
                <c:pt idx="8">
                  <c:v>0.05280337691102621</c:v>
                </c:pt>
                <c:pt idx="9">
                  <c:v>0.016966584495330617</c:v>
                </c:pt>
                <c:pt idx="10">
                  <c:v>0.003939270204497691</c:v>
                </c:pt>
                <c:pt idx="11">
                  <c:v>0.0006606770117495442</c:v>
                </c:pt>
                <c:pt idx="12">
                  <c:v>8.001371572385896E-05</c:v>
                </c:pt>
                <c:pt idx="13">
                  <c:v>6.99477642795987E-06</c:v>
                </c:pt>
                <c:pt idx="14">
                  <c:v>4.411982568175432E-07</c:v>
                </c:pt>
                <c:pt idx="15">
                  <c:v>2.0070098250002388E-08</c:v>
                </c:pt>
              </c:numCache>
            </c:numRef>
          </c:val>
        </c:ser>
        <c:gapWidth val="120"/>
        <c:axId val="6138567"/>
        <c:axId val="55247104"/>
      </c:bar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9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/>
                  <a:t>P[</a:t>
                </a:r>
                <a:r>
                  <a:rPr lang="en-US" cap="none" sz="1825" b="1" i="1" u="none" baseline="0"/>
                  <a:t>X=x</a:t>
                </a:r>
                <a:r>
                  <a:rPr lang="en-US" cap="none" sz="1825" b="1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138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t"/>
      <c:layout>
        <c:manualLayout>
          <c:xMode val="edge"/>
          <c:yMode val="edge"/>
          <c:x val="0.331"/>
          <c:y val="0.15025"/>
          <c:w val="0.461"/>
          <c:h val="0.0762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/>
              <a:t>Cumulative Distribution Function</a:t>
            </a:r>
          </a:p>
        </c:rich>
      </c:tx>
      <c:layout>
        <c:manualLayout>
          <c:xMode val="factor"/>
          <c:yMode val="factor"/>
          <c:x val="0.011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78"/>
          <c:w val="0.8865"/>
          <c:h val="0.7785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Tables!$E$21:$E$36</c:f>
              <c:numCach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Tables!$G$21:$G$36</c:f>
              <c:numCache>
                <c:ptCount val="16"/>
                <c:pt idx="0">
                  <c:v>0.004687417650716563</c:v>
                </c:pt>
                <c:pt idx="1">
                  <c:v>0.02165400214604718</c:v>
                </c:pt>
                <c:pt idx="2">
                  <c:v>0.07445737905707339</c:v>
                </c:pt>
                <c:pt idx="3">
                  <c:v>0.19323806956739875</c:v>
                </c:pt>
                <c:pt idx="4">
                  <c:v>0.38641505966634715</c:v>
                </c:pt>
                <c:pt idx="5">
                  <c:v>0.6135849403336529</c:v>
                </c:pt>
                <c:pt idx="6">
                  <c:v>0.8067619304326012</c:v>
                </c:pt>
                <c:pt idx="7">
                  <c:v>0.9255426209429266</c:v>
                </c:pt>
                <c:pt idx="8">
                  <c:v>0.9783459978539528</c:v>
                </c:pt>
                <c:pt idx="9">
                  <c:v>0.9953125823492834</c:v>
                </c:pt>
                <c:pt idx="10">
                  <c:v>0.9992518525537811</c:v>
                </c:pt>
                <c:pt idx="11">
                  <c:v>0.9999125295655307</c:v>
                </c:pt>
                <c:pt idx="12">
                  <c:v>0.9999925432812545</c:v>
                </c:pt>
                <c:pt idx="13">
                  <c:v>0.9999995380576825</c:v>
                </c:pt>
                <c:pt idx="14">
                  <c:v>0.9999999792559393</c:v>
                </c:pt>
                <c:pt idx="15">
                  <c:v>0.9999999993260376</c:v>
                </c:pt>
              </c:numCache>
            </c:numRef>
          </c:val>
          <c:smooth val="0"/>
        </c:ser>
        <c:ser>
          <c:idx val="0"/>
          <c:order val="1"/>
          <c:tx>
            <c:v>Poisson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Tables!$E$21:$E$36</c:f>
              <c:numCache>
                <c:ptCount val="16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</c:numCache>
            </c:numRef>
          </c:cat>
          <c:val>
            <c:numRef>
              <c:f>Tables!$F$21:$F$36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0.049787068367863944</c:v>
                </c:pt>
                <c:pt idx="3">
                  <c:v>0.19914827347145578</c:v>
                </c:pt>
                <c:pt idx="4">
                  <c:v>0.42319008112684353</c:v>
                </c:pt>
                <c:pt idx="5">
                  <c:v>0.6472318887822313</c:v>
                </c:pt>
                <c:pt idx="6">
                  <c:v>0.8152632445237721</c:v>
                </c:pt>
                <c:pt idx="7">
                  <c:v>0.9160820579686967</c:v>
                </c:pt>
                <c:pt idx="8">
                  <c:v>0.9664914646911589</c:v>
                </c:pt>
                <c:pt idx="9">
                  <c:v>0.9880954961436427</c:v>
                </c:pt>
                <c:pt idx="10">
                  <c:v>0.9961970079383241</c:v>
                </c:pt>
                <c:pt idx="11">
                  <c:v>0.9988975118698846</c:v>
                </c:pt>
                <c:pt idx="12">
                  <c:v>0.9997076630493527</c:v>
                </c:pt>
                <c:pt idx="13">
                  <c:v>0.9999286133710258</c:v>
                </c:pt>
                <c:pt idx="14">
                  <c:v>0.9999838509514442</c:v>
                </c:pt>
                <c:pt idx="15">
                  <c:v>0.9999965980853868</c:v>
                </c:pt>
              </c:numCache>
            </c:numRef>
          </c:val>
          <c:smooth val="0"/>
        </c:ser>
        <c:marker val="1"/>
        <c:axId val="27461889"/>
        <c:axId val="45830410"/>
      </c:line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/>
                  <a:t>P[</a:t>
                </a:r>
                <a:r>
                  <a:rPr lang="en-US" cap="none" sz="2050" b="1" i="1" u="none" baseline="0"/>
                  <a:t>X</a:t>
                </a:r>
                <a:r>
                  <a:rPr lang="en-US" cap="none" sz="2050" b="1" i="0" u="none" baseline="0"/>
                  <a:t> &lt;= </a:t>
                </a:r>
                <a:r>
                  <a:rPr lang="en-US" cap="none" sz="2050" b="1" i="1" u="none" baseline="0"/>
                  <a:t>x</a:t>
                </a:r>
                <a:r>
                  <a:rPr lang="en-US" cap="none" sz="2050" b="1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"/>
              <c:y val="0.07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746188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legend>
      <c:legendPos val="t"/>
      <c:layout>
        <c:manualLayout>
          <c:xMode val="edge"/>
          <c:yMode val="edge"/>
          <c:x val="0.2685"/>
          <c:y val="0.109"/>
          <c:w val="0.52025"/>
          <c:h val="0.07325"/>
        </c:manualLayout>
      </c:layout>
      <c:overlay val="0"/>
      <c:txPr>
        <a:bodyPr vert="horz" rot="0"/>
        <a:lstStyle/>
        <a:p>
          <a:pPr>
            <a:defRPr lang="en-US" cap="none" sz="1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66675</xdr:rowOff>
    </xdr:from>
    <xdr:to>
      <xdr:col>8</xdr:col>
      <xdr:colOff>561975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85725" y="428625"/>
        <a:ext cx="53530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19050</xdr:rowOff>
    </xdr:from>
    <xdr:to>
      <xdr:col>8</xdr:col>
      <xdr:colOff>495300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104775" y="4105275"/>
        <a:ext cx="5267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selection activeCell="E3" sqref="E3"/>
    </sheetView>
  </sheetViews>
  <sheetFormatPr defaultColWidth="9.140625" defaultRowHeight="12.75"/>
  <cols>
    <col min="1" max="16384" width="9.140625" style="1" customWidth="1"/>
  </cols>
  <sheetData>
    <row r="1" ht="15.75">
      <c r="A1" s="1" t="s">
        <v>27</v>
      </c>
    </row>
    <row r="2" ht="16.5" thickBot="1"/>
    <row r="3" spans="1:6" ht="16.5" thickBot="1">
      <c r="A3" s="1" t="s">
        <v>0</v>
      </c>
      <c r="D3" s="2" t="s">
        <v>1</v>
      </c>
      <c r="E3" s="4">
        <v>3</v>
      </c>
      <c r="F3" s="15" t="s">
        <v>23</v>
      </c>
    </row>
    <row r="5" spans="1:5" ht="15.75">
      <c r="A5" s="1" t="s">
        <v>2</v>
      </c>
      <c r="D5" s="2" t="s">
        <v>3</v>
      </c>
      <c r="E5" s="1">
        <f>E3</f>
        <v>3</v>
      </c>
    </row>
    <row r="6" spans="1:5" ht="15.75">
      <c r="A6" s="1" t="s">
        <v>4</v>
      </c>
      <c r="D6" s="2" t="s">
        <v>5</v>
      </c>
      <c r="E6" s="1">
        <f>SQRT(E5)</f>
        <v>1.7320508075688772</v>
      </c>
    </row>
    <row r="7" ht="16.5" thickBot="1"/>
    <row r="8" spans="1:6" ht="16.5" thickBot="1">
      <c r="A8" s="1" t="s">
        <v>6</v>
      </c>
      <c r="D8" s="3" t="s">
        <v>7</v>
      </c>
      <c r="E8" s="4">
        <v>5</v>
      </c>
      <c r="F8" s="15" t="s">
        <v>24</v>
      </c>
    </row>
    <row r="10" spans="1:5" ht="15.75">
      <c r="A10" s="1" t="s">
        <v>9</v>
      </c>
      <c r="D10" s="2" t="s">
        <v>8</v>
      </c>
      <c r="E10" s="14">
        <f>IF(E3&gt;0,(IF(E8&gt;=0,POISSON(E8,E3,FALSE),0)),0)</f>
        <v>0.10081881344492455</v>
      </c>
    </row>
    <row r="11" spans="1:5" ht="15.75">
      <c r="A11" s="1" t="s">
        <v>10</v>
      </c>
      <c r="D11" s="2" t="s">
        <v>11</v>
      </c>
      <c r="E11" s="14">
        <f>IF(E3&gt;0,(IF(E8&gt;=0,POISSON(E8,E3,TRUE),0)),0)</f>
        <v>0.9160820579686967</v>
      </c>
    </row>
    <row r="13" spans="4:5" ht="15.75">
      <c r="D13" s="2" t="s">
        <v>12</v>
      </c>
      <c r="E13" s="5">
        <f>NORMDIST(E8+0.5,E3,E6,TRUE)-NORMDIST(E8-0.5,E3,E6,TRUE)</f>
        <v>0.11878069051032536</v>
      </c>
    </row>
    <row r="14" spans="1:5" ht="15.75">
      <c r="A14" s="1" t="s">
        <v>13</v>
      </c>
      <c r="D14" s="2" t="s">
        <v>14</v>
      </c>
      <c r="E14" s="5">
        <f>NORMDIST(E8+0.5,E3,E6,TRUE)</f>
        <v>0.9255426209429266</v>
      </c>
    </row>
    <row r="16" ht="15.75">
      <c r="A16" s="1" t="s">
        <v>21</v>
      </c>
    </row>
    <row r="17" ht="15.75">
      <c r="A17" s="1" t="s">
        <v>22</v>
      </c>
    </row>
    <row r="18" spans="3:6" ht="15.75">
      <c r="C18" s="12"/>
      <c r="D18" s="13" t="s">
        <v>20</v>
      </c>
      <c r="E18" s="6">
        <f>E3</f>
        <v>3</v>
      </c>
      <c r="F18" s="6"/>
    </row>
    <row r="19" spans="2:7" ht="15.75">
      <c r="B19" s="7" t="s">
        <v>15</v>
      </c>
      <c r="C19" s="7" t="s">
        <v>25</v>
      </c>
      <c r="E19" s="8"/>
      <c r="F19" s="7" t="s">
        <v>16</v>
      </c>
      <c r="G19" s="7" t="s">
        <v>25</v>
      </c>
    </row>
    <row r="20" spans="1:7" ht="15.75">
      <c r="A20" s="9" t="s">
        <v>17</v>
      </c>
      <c r="B20" s="10" t="s">
        <v>18</v>
      </c>
      <c r="C20" s="16" t="s">
        <v>26</v>
      </c>
      <c r="E20" s="9" t="s">
        <v>17</v>
      </c>
      <c r="F20" s="10" t="s">
        <v>19</v>
      </c>
      <c r="G20" s="16" t="s">
        <v>26</v>
      </c>
    </row>
    <row r="21" spans="1:7" ht="15.75">
      <c r="A21" s="2">
        <f>IF(E3&lt;5,-2,INT(E3)-7)</f>
        <v>-2</v>
      </c>
      <c r="B21" s="11">
        <f>IF(A21&lt;0,0,POISSON(A21,$E$3,FALSE))</f>
        <v>0</v>
      </c>
      <c r="C21" s="17">
        <f aca="true" t="shared" si="0" ref="C21:C36">NORMDIST($A21+0.5,$E$3,$E$6,TRUE)-NORMDIST($A21-0.5,$E$3,$E$6,TRUE)</f>
        <v>0.003939270204497691</v>
      </c>
      <c r="E21" s="2">
        <f>A21</f>
        <v>-2</v>
      </c>
      <c r="F21" s="11">
        <f aca="true" t="shared" si="1" ref="F21:F36">IF(A21&lt;0,0,POISSON(A21,$E$3,TRUE))</f>
        <v>0</v>
      </c>
      <c r="G21" s="17">
        <f aca="true" t="shared" si="2" ref="G21:G36">NORMDIST($A21+0.5,$E$3,$E$6,TRUE)</f>
        <v>0.004687417650716563</v>
      </c>
    </row>
    <row r="22" spans="1:7" ht="15.75">
      <c r="A22" s="2">
        <f>A21+1</f>
        <v>-1</v>
      </c>
      <c r="B22" s="11">
        <f>IF(A22&lt;0,0,POISSON(A22,$E$3,FALSE))</f>
        <v>0</v>
      </c>
      <c r="C22" s="17">
        <f t="shared" si="0"/>
        <v>0.016966584495330617</v>
      </c>
      <c r="E22" s="2">
        <f>E21+1</f>
        <v>-1</v>
      </c>
      <c r="F22" s="11">
        <f t="shared" si="1"/>
        <v>0</v>
      </c>
      <c r="G22" s="17">
        <f t="shared" si="2"/>
        <v>0.02165400214604718</v>
      </c>
    </row>
    <row r="23" spans="1:7" ht="15.75">
      <c r="A23" s="2">
        <f aca="true" t="shared" si="3" ref="A23:A36">A22+1</f>
        <v>0</v>
      </c>
      <c r="B23" s="11">
        <f aca="true" t="shared" si="4" ref="B23:B36">IF(A23&lt;0,0,POISSON(A23,$E$3,FALSE))</f>
        <v>0.049787068367863944</v>
      </c>
      <c r="C23" s="17">
        <f t="shared" si="0"/>
        <v>0.05280337691102621</v>
      </c>
      <c r="E23" s="2">
        <f aca="true" t="shared" si="5" ref="E23:E36">E22+1</f>
        <v>0</v>
      </c>
      <c r="F23" s="11">
        <f t="shared" si="1"/>
        <v>0.049787068367863944</v>
      </c>
      <c r="G23" s="17">
        <f t="shared" si="2"/>
        <v>0.07445737905707339</v>
      </c>
    </row>
    <row r="24" spans="1:7" ht="15.75">
      <c r="A24" s="2">
        <f t="shared" si="3"/>
        <v>1</v>
      </c>
      <c r="B24" s="11">
        <f t="shared" si="4"/>
        <v>0.14936120510359185</v>
      </c>
      <c r="C24" s="17">
        <f t="shared" si="0"/>
        <v>0.11878069051032536</v>
      </c>
      <c r="E24" s="2">
        <f t="shared" si="5"/>
        <v>1</v>
      </c>
      <c r="F24" s="11">
        <f t="shared" si="1"/>
        <v>0.19914827347145578</v>
      </c>
      <c r="G24" s="17">
        <f t="shared" si="2"/>
        <v>0.19323806956739875</v>
      </c>
    </row>
    <row r="25" spans="1:7" ht="15.75">
      <c r="A25" s="2">
        <f t="shared" si="3"/>
        <v>2</v>
      </c>
      <c r="B25" s="11">
        <f t="shared" si="4"/>
        <v>0.22404180765538778</v>
      </c>
      <c r="C25" s="17">
        <f t="shared" si="0"/>
        <v>0.1931769900989484</v>
      </c>
      <c r="E25" s="2">
        <f t="shared" si="5"/>
        <v>2</v>
      </c>
      <c r="F25" s="11">
        <f t="shared" si="1"/>
        <v>0.42319008112684353</v>
      </c>
      <c r="G25" s="17">
        <f t="shared" si="2"/>
        <v>0.38641505966634715</v>
      </c>
    </row>
    <row r="26" spans="1:7" ht="15.75">
      <c r="A26" s="2">
        <f t="shared" si="3"/>
        <v>3</v>
      </c>
      <c r="B26" s="11">
        <f t="shared" si="4"/>
        <v>0.22404180765538775</v>
      </c>
      <c r="C26" s="17">
        <f t="shared" si="0"/>
        <v>0.2271698806673057</v>
      </c>
      <c r="E26" s="2">
        <f t="shared" si="5"/>
        <v>3</v>
      </c>
      <c r="F26" s="11">
        <f t="shared" si="1"/>
        <v>0.6472318887822313</v>
      </c>
      <c r="G26" s="17">
        <f t="shared" si="2"/>
        <v>0.6135849403336529</v>
      </c>
    </row>
    <row r="27" spans="1:7" ht="15.75">
      <c r="A27" s="2">
        <f t="shared" si="3"/>
        <v>4</v>
      </c>
      <c r="B27" s="11">
        <f t="shared" si="4"/>
        <v>0.16803135574154088</v>
      </c>
      <c r="C27" s="17">
        <f t="shared" si="0"/>
        <v>0.1931769900989484</v>
      </c>
      <c r="E27" s="2">
        <f t="shared" si="5"/>
        <v>4</v>
      </c>
      <c r="F27" s="11">
        <f t="shared" si="1"/>
        <v>0.8152632445237721</v>
      </c>
      <c r="G27" s="17">
        <f t="shared" si="2"/>
        <v>0.8067619304326012</v>
      </c>
    </row>
    <row r="28" spans="1:7" ht="15.75">
      <c r="A28" s="2">
        <f t="shared" si="3"/>
        <v>5</v>
      </c>
      <c r="B28" s="11">
        <f t="shared" si="4"/>
        <v>0.10081881344492455</v>
      </c>
      <c r="C28" s="17">
        <f t="shared" si="0"/>
        <v>0.11878069051032536</v>
      </c>
      <c r="E28" s="2">
        <f t="shared" si="5"/>
        <v>5</v>
      </c>
      <c r="F28" s="11">
        <f t="shared" si="1"/>
        <v>0.9160820579686967</v>
      </c>
      <c r="G28" s="17">
        <f t="shared" si="2"/>
        <v>0.9255426209429266</v>
      </c>
    </row>
    <row r="29" spans="1:7" ht="15.75">
      <c r="A29" s="2">
        <f t="shared" si="3"/>
        <v>6</v>
      </c>
      <c r="B29" s="11">
        <f t="shared" si="4"/>
        <v>0.050409406722462254</v>
      </c>
      <c r="C29" s="17">
        <f t="shared" si="0"/>
        <v>0.05280337691102621</v>
      </c>
      <c r="E29" s="2">
        <f t="shared" si="5"/>
        <v>6</v>
      </c>
      <c r="F29" s="11">
        <f t="shared" si="1"/>
        <v>0.9664914646911589</v>
      </c>
      <c r="G29" s="17">
        <f t="shared" si="2"/>
        <v>0.9783459978539528</v>
      </c>
    </row>
    <row r="30" spans="1:7" ht="15.75">
      <c r="A30" s="2">
        <f t="shared" si="3"/>
        <v>7</v>
      </c>
      <c r="B30" s="11">
        <f t="shared" si="4"/>
        <v>0.021604031452483827</v>
      </c>
      <c r="C30" s="17">
        <f t="shared" si="0"/>
        <v>0.016966584495330617</v>
      </c>
      <c r="E30" s="2">
        <f t="shared" si="5"/>
        <v>7</v>
      </c>
      <c r="F30" s="11">
        <f t="shared" si="1"/>
        <v>0.9880954961436427</v>
      </c>
      <c r="G30" s="17">
        <f t="shared" si="2"/>
        <v>0.9953125823492834</v>
      </c>
    </row>
    <row r="31" spans="1:7" ht="15.75">
      <c r="A31" s="2">
        <f t="shared" si="3"/>
        <v>8</v>
      </c>
      <c r="B31" s="11">
        <f t="shared" si="4"/>
        <v>0.008101511794681437</v>
      </c>
      <c r="C31" s="17">
        <f t="shared" si="0"/>
        <v>0.003939270204497691</v>
      </c>
      <c r="E31" s="2">
        <f t="shared" si="5"/>
        <v>8</v>
      </c>
      <c r="F31" s="11">
        <f t="shared" si="1"/>
        <v>0.9961970079383241</v>
      </c>
      <c r="G31" s="17">
        <f t="shared" si="2"/>
        <v>0.9992518525537811</v>
      </c>
    </row>
    <row r="32" spans="1:7" ht="15.75">
      <c r="A32" s="2">
        <f t="shared" si="3"/>
        <v>9</v>
      </c>
      <c r="B32" s="11">
        <f t="shared" si="4"/>
        <v>0.0027005039315604776</v>
      </c>
      <c r="C32" s="17">
        <f t="shared" si="0"/>
        <v>0.0006606770117495442</v>
      </c>
      <c r="E32" s="2">
        <f t="shared" si="5"/>
        <v>9</v>
      </c>
      <c r="F32" s="11">
        <f t="shared" si="1"/>
        <v>0.9988975118698846</v>
      </c>
      <c r="G32" s="17">
        <f t="shared" si="2"/>
        <v>0.9999125295655307</v>
      </c>
    </row>
    <row r="33" spans="1:7" ht="15.75">
      <c r="A33" s="2">
        <f t="shared" si="3"/>
        <v>10</v>
      </c>
      <c r="B33" s="11">
        <f t="shared" si="4"/>
        <v>0.0008101511794681444</v>
      </c>
      <c r="C33" s="17">
        <f t="shared" si="0"/>
        <v>8.001371572385896E-05</v>
      </c>
      <c r="E33" s="2">
        <f t="shared" si="5"/>
        <v>10</v>
      </c>
      <c r="F33" s="11">
        <f t="shared" si="1"/>
        <v>0.9997076630493527</v>
      </c>
      <c r="G33" s="17">
        <f t="shared" si="2"/>
        <v>0.9999925432812545</v>
      </c>
    </row>
    <row r="34" spans="1:7" ht="15.75">
      <c r="A34" s="2">
        <f t="shared" si="3"/>
        <v>11</v>
      </c>
      <c r="B34" s="11">
        <f t="shared" si="4"/>
        <v>0.00022095032167313014</v>
      </c>
      <c r="C34" s="17">
        <f t="shared" si="0"/>
        <v>6.99477642795987E-06</v>
      </c>
      <c r="E34" s="2">
        <f t="shared" si="5"/>
        <v>11</v>
      </c>
      <c r="F34" s="11">
        <f t="shared" si="1"/>
        <v>0.9999286133710258</v>
      </c>
      <c r="G34" s="17">
        <f t="shared" si="2"/>
        <v>0.9999995380576825</v>
      </c>
    </row>
    <row r="35" spans="1:7" ht="15.75">
      <c r="A35" s="2">
        <f t="shared" si="3"/>
        <v>12</v>
      </c>
      <c r="B35" s="11">
        <f t="shared" si="4"/>
        <v>5.52375804182825E-05</v>
      </c>
      <c r="C35" s="17">
        <f t="shared" si="0"/>
        <v>4.411982568175432E-07</v>
      </c>
      <c r="E35" s="2">
        <f t="shared" si="5"/>
        <v>12</v>
      </c>
      <c r="F35" s="11">
        <f t="shared" si="1"/>
        <v>0.9999838509514442</v>
      </c>
      <c r="G35" s="17">
        <f t="shared" si="2"/>
        <v>0.9999999792559393</v>
      </c>
    </row>
    <row r="36" spans="1:7" ht="15.75">
      <c r="A36" s="2">
        <f t="shared" si="3"/>
        <v>13</v>
      </c>
      <c r="B36" s="11">
        <f t="shared" si="4"/>
        <v>1.2747133942680593E-05</v>
      </c>
      <c r="C36" s="17">
        <f t="shared" si="0"/>
        <v>2.0070098250002388E-08</v>
      </c>
      <c r="E36" s="2">
        <f t="shared" si="5"/>
        <v>13</v>
      </c>
      <c r="F36" s="11">
        <f t="shared" si="1"/>
        <v>0.9999965980853868</v>
      </c>
      <c r="G36" s="17">
        <f t="shared" si="2"/>
        <v>0.9999999993260376</v>
      </c>
    </row>
  </sheetData>
  <sheetProtection sheet="1" objects="1" scenarios="1"/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&amp;L&amp;"Times New Roman,Bold"&amp;12ENGI 3423
Probability &amp;&amp; Statistics&amp;C&amp;"Times New Roman,Bold"&amp;12Poisson Probability Distribution
Calculator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F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4:6" ht="15.75">
      <c r="D1" s="18"/>
      <c r="E1" s="19" t="s">
        <v>1</v>
      </c>
      <c r="F1" s="20">
        <f>Tables!E3</f>
        <v>3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84" r:id="rId2"/>
  <headerFooter alignWithMargins="0">
    <oddHeader xml:space="preserve">&amp;L&amp;"Times New Roman,Bold"&amp;12ENGI 3423
Prob. &amp;&amp; Stat.&amp;C&amp;"Times New Roman,Bold"&amp;12 Poisson Probability Distribution&amp;R&amp;"Lincoln,Regular"&amp;14Dr. G.H. George&amp;"Times New Roman,Regular"&amp;12  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2007-07-05T12:45:01Z</cp:lastPrinted>
  <dcterms:created xsi:type="dcterms:W3CDTF">2000-03-07T17:28:12Z</dcterms:created>
  <dcterms:modified xsi:type="dcterms:W3CDTF">2007-07-05T12:45:20Z</dcterms:modified>
  <cp:category/>
  <cp:version/>
  <cp:contentType/>
  <cp:contentStatus/>
</cp:coreProperties>
</file>