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0530" windowHeight="8445" activeTab="0"/>
  </bookViews>
  <sheets>
    <sheet name="Sample Siz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<sst xmlns="http://schemas.openxmlformats.org/spreadsheetml/2006/main" count="18" uniqueCount="18">
  <si>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the approximate distribution of the sample proportion is </t>
  </si>
  <si>
    <t xml:space="preserve"> </t>
  </si>
  <si>
    <r>
      <t xml:space="preserve">The alternative hypothesis, 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&gt;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will be accepted iff</t>
    </r>
  </si>
  <si>
    <r>
      <t xml:space="preserve">Using the normal approximation to the binomial, under the null hypothesis 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=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</t>
    </r>
  </si>
  <si>
    <r>
      <t xml:space="preserve">If the true value of the population proportion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is 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, </t>
    </r>
  </si>
  <si>
    <r>
      <t xml:space="preserve">then the probability that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will be rejected [correctly] is the power of the test,</t>
    </r>
  </si>
  <si>
    <t>Enter values for the desired type I and II error probabilities</t>
  </si>
  <si>
    <r>
      <t xml:space="preserve">be evaluated for various values of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</si>
  <si>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r>
      <t xml:space="preserve">and 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then the minimum required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will </t>
    </r>
  </si>
  <si>
    <t xml:space="preserve">a = </t>
  </si>
  <si>
    <t xml:space="preserve">b = 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</si>
  <si>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</si>
  <si>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</si>
  <si>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</rPr>
      <t>b</t>
    </r>
    <r>
      <rPr>
        <i/>
        <sz val="12"/>
        <rFont val="Times New Roman"/>
        <family val="1"/>
      </rPr>
      <t xml:space="preserve"> = </t>
    </r>
  </si>
  <si>
    <t xml:space="preserve"> = </t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</si>
  <si>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Symbol"/>
        <family val="1"/>
      </rPr>
      <t>-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</si>
  <si>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n</t>
    </r>
    <r>
      <rPr>
        <vertAlign val="subscript"/>
        <sz val="12"/>
        <rFont val="Times New Roman"/>
        <family val="1"/>
      </rPr>
      <t>min</t>
    </r>
    <r>
      <rPr>
        <sz val="12"/>
        <rFont val="Times New Roman"/>
        <family val="1"/>
      </rPr>
      <t xml:space="preserve"> 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</si>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</sst>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ScriptC"/>
      <family val="0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i/>
      <vertAlign val="subscript"/>
      <sz val="12"/>
      <name val="Symbol"/>
      <family val="1"/>
    </font>
    <font>
      <sz val="12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165" fontId="1" fillId="4" borderId="5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1" fillId="3" borderId="2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0"/>
  <sheetViews>
    <sheetView tabSelected="1" workbookViewId="0" topLeftCell="A19">
      <selection activeCell="B25" sqref="B25"/>
    </sheetView>
  </sheetViews>
  <sheetFormatPr defaultColWidth="9.140625" defaultRowHeight="12.75"/>
  <cols>
    <col min="1" max="16384" width="10.7109375" style="1" customWidth="1"/>
  </cols>
  <sheetData>
    <row r="1" ht="18.75">
      <c r="A1" s="1" t="s">
        <v>3</v>
      </c>
    </row>
    <row r="2" ht="15.75">
      <c r="A2" s="1" t="s">
        <v>0</v>
      </c>
    </row>
    <row r="4" ht="18.75">
      <c r="A4" s="1" t="s">
        <v>2</v>
      </c>
    </row>
    <row r="6" ht="15.75">
      <c r="A6" s="1" t="s">
        <v>1</v>
      </c>
    </row>
    <row r="8" ht="18.75">
      <c r="A8" s="1" t="s">
        <v>4</v>
      </c>
    </row>
    <row r="9" ht="21.75">
      <c r="A9" s="1" t="s">
        <v>5</v>
      </c>
    </row>
    <row r="21" ht="15.75">
      <c r="A21" s="1" t="s">
        <v>6</v>
      </c>
    </row>
    <row r="22" ht="18.75">
      <c r="A22" s="1" t="s">
        <v>8</v>
      </c>
    </row>
    <row r="23" ht="18.75">
      <c r="A23" s="1" t="s">
        <v>7</v>
      </c>
    </row>
    <row r="25" spans="1:5" ht="15.75">
      <c r="A25" s="3" t="s">
        <v>9</v>
      </c>
      <c r="B25" s="17">
        <v>0.05</v>
      </c>
      <c r="D25" s="3" t="s">
        <v>10</v>
      </c>
      <c r="E25" s="17">
        <v>0.05</v>
      </c>
    </row>
    <row r="26" spans="7:8" ht="17.25">
      <c r="G26" s="2" t="s">
        <v>12</v>
      </c>
      <c r="H26" s="1">
        <f>-NORMSINV(B25)</f>
        <v>1.6448536269514742</v>
      </c>
    </row>
    <row r="27" spans="3:8" ht="18.75">
      <c r="C27" s="4" t="s">
        <v>11</v>
      </c>
      <c r="D27" s="5">
        <v>0.5</v>
      </c>
      <c r="G27" s="2" t="s">
        <v>13</v>
      </c>
      <c r="H27" s="1">
        <f>-NORMSINV(E25)</f>
        <v>1.6448536269514742</v>
      </c>
    </row>
    <row r="28" spans="7:8" ht="15.75">
      <c r="G28" s="6" t="s">
        <v>14</v>
      </c>
      <c r="H28" s="1">
        <f>SQRT(D27*(1-D27))</f>
        <v>0.5</v>
      </c>
    </row>
    <row r="29" spans="1:8" ht="19.5" thickBot="1">
      <c r="A29" s="8" t="s">
        <v>17</v>
      </c>
      <c r="B29" s="9" t="s">
        <v>16</v>
      </c>
      <c r="D29" s="7" t="s">
        <v>15</v>
      </c>
      <c r="H29" s="1">
        <f>H26*H28</f>
        <v>0.8224268134757371</v>
      </c>
    </row>
    <row r="30" spans="1:6" ht="15.75">
      <c r="A30" s="10">
        <f>IF($F30&lt;1,$F30,"")</f>
        <v>0.501</v>
      </c>
      <c r="B30" s="11">
        <f>IF($F30&lt;1,(($H$29+$H$27*$C30)/$D30)^2,"")</f>
        <v>2705538.043005806</v>
      </c>
      <c r="C30" s="1">
        <f>IF($F30&lt;1,SQRT($A30*(1-$A30)),"")</f>
        <v>0.499998999999</v>
      </c>
      <c r="D30" s="1">
        <v>0.001</v>
      </c>
      <c r="F30" s="1">
        <f>$D$27+$D30</f>
        <v>0.501</v>
      </c>
    </row>
    <row r="31" spans="1:6" ht="15.75">
      <c r="A31" s="10">
        <f aca="true" t="shared" si="0" ref="A31:A40">IF($F31&lt;1,$F31,"")</f>
        <v>0.505</v>
      </c>
      <c r="B31" s="11">
        <f aca="true" t="shared" si="1" ref="B31:B40">IF($F31&lt;1,(($H$29+$H$27*$C31)/$D31)^2,"")</f>
        <v>108216.32700926662</v>
      </c>
      <c r="C31" s="1">
        <f aca="true" t="shared" si="2" ref="C31:C40">IF($F31&lt;1,SQRT($A31*(1-$A31)),"")</f>
        <v>0.49997499937496875</v>
      </c>
      <c r="D31" s="1">
        <v>0.005</v>
      </c>
      <c r="F31" s="1">
        <f aca="true" t="shared" si="3" ref="F31:F38">$D$27+$D31</f>
        <v>0.505</v>
      </c>
    </row>
    <row r="32" spans="1:6" ht="15.75">
      <c r="A32" s="10">
        <f t="shared" si="0"/>
        <v>0.51</v>
      </c>
      <c r="B32" s="11">
        <f t="shared" si="1"/>
        <v>27050.02318343753</v>
      </c>
      <c r="C32" s="1">
        <f t="shared" si="2"/>
        <v>0.4998999899979995</v>
      </c>
      <c r="D32" s="15">
        <v>0.01</v>
      </c>
      <c r="F32" s="1">
        <f t="shared" si="3"/>
        <v>0.51</v>
      </c>
    </row>
    <row r="33" spans="1:6" ht="15.75">
      <c r="A33" s="10">
        <f t="shared" si="0"/>
        <v>0.52</v>
      </c>
      <c r="B33" s="11">
        <f t="shared" si="1"/>
        <v>6758.446465246334</v>
      </c>
      <c r="C33" s="1">
        <f t="shared" si="2"/>
        <v>0.49959983987187184</v>
      </c>
      <c r="D33" s="15">
        <v>0.02</v>
      </c>
      <c r="F33" s="1">
        <f t="shared" si="3"/>
        <v>0.52</v>
      </c>
    </row>
    <row r="34" spans="1:6" ht="15.75">
      <c r="A34" s="12">
        <f t="shared" si="0"/>
        <v>0.55</v>
      </c>
      <c r="B34" s="13">
        <f t="shared" si="1"/>
        <v>1076.799496839187</v>
      </c>
      <c r="C34" s="14">
        <f t="shared" si="2"/>
        <v>0.49749371855331</v>
      </c>
      <c r="D34" s="16">
        <v>0.05</v>
      </c>
      <c r="F34" s="1">
        <f t="shared" si="3"/>
        <v>0.55</v>
      </c>
    </row>
    <row r="35" spans="1:6" ht="15.75">
      <c r="A35" s="10">
        <f t="shared" si="0"/>
        <v>0.6</v>
      </c>
      <c r="B35" s="11">
        <f t="shared" si="1"/>
        <v>265.11564803989353</v>
      </c>
      <c r="C35" s="1">
        <f t="shared" si="2"/>
        <v>0.4898979485566356</v>
      </c>
      <c r="D35" s="15">
        <v>0.1</v>
      </c>
      <c r="F35" s="1">
        <f t="shared" si="3"/>
        <v>0.6</v>
      </c>
    </row>
    <row r="36" spans="1:6" ht="15.75">
      <c r="A36" s="10">
        <f t="shared" si="0"/>
        <v>0.7</v>
      </c>
      <c r="B36" s="11">
        <f t="shared" si="1"/>
        <v>62.10964390805868</v>
      </c>
      <c r="C36" s="1">
        <f t="shared" si="2"/>
        <v>0.45825756949558405</v>
      </c>
      <c r="D36" s="15">
        <v>0.2</v>
      </c>
      <c r="F36" s="1">
        <f t="shared" si="3"/>
        <v>0.7</v>
      </c>
    </row>
    <row r="37" spans="1:6" ht="15.75">
      <c r="A37" s="10">
        <f t="shared" si="0"/>
        <v>0.8</v>
      </c>
      <c r="B37" s="11">
        <f t="shared" si="1"/>
        <v>24.349891086858776</v>
      </c>
      <c r="C37" s="1">
        <f t="shared" si="2"/>
        <v>0.39999999999999997</v>
      </c>
      <c r="D37" s="15">
        <v>0.3</v>
      </c>
      <c r="F37" s="1">
        <f t="shared" si="3"/>
        <v>0.8</v>
      </c>
    </row>
    <row r="38" spans="1:6" ht="15.75">
      <c r="A38" s="10">
        <f t="shared" si="0"/>
        <v>0.9</v>
      </c>
      <c r="B38" s="11">
        <f t="shared" si="1"/>
        <v>10.822173816381675</v>
      </c>
      <c r="C38" s="1">
        <f t="shared" si="2"/>
        <v>0.3</v>
      </c>
      <c r="D38" s="15">
        <v>0.4</v>
      </c>
      <c r="F38" s="1">
        <f t="shared" si="3"/>
        <v>0.9</v>
      </c>
    </row>
    <row r="39" spans="1:6" ht="15.75">
      <c r="A39" s="10">
        <f t="shared" si="0"/>
        <v>0.95</v>
      </c>
      <c r="B39" s="11">
        <f t="shared" si="1"/>
        <v>6.886709643364856</v>
      </c>
      <c r="C39" s="1">
        <f t="shared" si="2"/>
        <v>0.21794494717703378</v>
      </c>
      <c r="D39" s="15">
        <f>$A39-$D$27</f>
        <v>0.44999999999999996</v>
      </c>
      <c r="F39" s="1">
        <v>0.95</v>
      </c>
    </row>
    <row r="40" spans="1:6" ht="15.75">
      <c r="A40" s="10">
        <f t="shared" si="0"/>
        <v>0.99</v>
      </c>
      <c r="B40" s="11">
        <f t="shared" si="1"/>
        <v>4.049849722850892</v>
      </c>
      <c r="C40" s="1">
        <f t="shared" si="2"/>
        <v>0.09949874371066204</v>
      </c>
      <c r="D40" s="15">
        <f>$A40-$D$27</f>
        <v>0.49</v>
      </c>
      <c r="F40" s="1">
        <v>0.99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4" r:id="rId8"/>
  <headerFooter alignWithMargins="0">
    <oddHeader>&amp;L&amp;"Times New Roman,Bold"&amp;12ENGI 3423&amp;C&amp;"Times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legacyDrawing r:id="rId7"/>
  <oleObjects>
    <oleObject progId="Equation.DSMT4" shapeId="632989" r:id="rId1"/>
    <oleObject progId="Equation.DSMT4" shapeId="661817" r:id="rId2"/>
    <oleObject progId="Equation.DSMT4" shapeId="706292" r:id="rId3"/>
    <oleObject progId="Equation.DSMT4" shapeId="742882" r:id="rId4"/>
    <oleObject progId="Equation.DSMT4" shapeId="747581" r:id="rId5"/>
    <oleObject progId="Equation.DSMT4" shapeId="79164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2007-07-05T14:27:09Z</cp:lastPrinted>
  <dcterms:created xsi:type="dcterms:W3CDTF">2002-08-20T18:53:40Z</dcterms:created>
  <dcterms:modified xsi:type="dcterms:W3CDTF">2007-07-05T14:27:11Z</dcterms:modified>
  <cp:category/>
  <cp:version/>
  <cp:contentType/>
  <cp:contentStatus/>
</cp:coreProperties>
</file>