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" windowWidth="10410" windowHeight="8970"/>
  </bookViews>
  <sheets>
    <sheet name="Table" sheetId="1" r:id="rId1"/>
    <sheet name="Comparison" sheetId="6" r:id="rId2"/>
  </sheets>
  <calcPr calcId="145621"/>
</workbook>
</file>

<file path=xl/calcChain.xml><?xml version="1.0" encoding="utf-8"?>
<calcChain xmlns="http://schemas.openxmlformats.org/spreadsheetml/2006/main"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8" i="6"/>
  <c r="E3" i="6"/>
  <c r="C8" i="6"/>
  <c r="B8" i="6"/>
  <c r="D8" i="6" s="1"/>
  <c r="E8" i="6" s="1"/>
  <c r="B7" i="1"/>
  <c r="B8" i="1" s="1"/>
  <c r="D6" i="1"/>
  <c r="E6" i="1" s="1"/>
  <c r="C7" i="1" s="1"/>
  <c r="B9" i="6"/>
  <c r="D9" i="6" s="1"/>
  <c r="B10" i="6"/>
  <c r="D10" i="6" s="1"/>
  <c r="A7" i="1"/>
  <c r="A8" i="1"/>
  <c r="A9" i="1" s="1"/>
  <c r="A10" i="1"/>
  <c r="A11" i="1" s="1"/>
  <c r="A12" i="1"/>
  <c r="A13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E7" i="1" l="1"/>
  <c r="C8" i="1" s="1"/>
  <c r="D8" i="1" s="1"/>
  <c r="C9" i="6"/>
  <c r="E9" i="6" s="1"/>
  <c r="D7" i="1"/>
  <c r="B9" i="1"/>
  <c r="B10" i="1" l="1"/>
  <c r="B11" i="6"/>
  <c r="D11" i="6" s="1"/>
  <c r="E8" i="1"/>
  <c r="C9" i="1" s="1"/>
  <c r="C10" i="6"/>
  <c r="E10" i="6" s="1"/>
  <c r="B12" i="6" l="1"/>
  <c r="D12" i="6" s="1"/>
  <c r="B11" i="1"/>
  <c r="C11" i="6"/>
  <c r="E11" i="6" s="1"/>
  <c r="D9" i="1"/>
  <c r="E9" i="1" s="1"/>
  <c r="C10" i="1" s="1"/>
  <c r="E10" i="1" l="1"/>
  <c r="C11" i="1" s="1"/>
  <c r="C12" i="6"/>
  <c r="E12" i="6" s="1"/>
  <c r="D10" i="1"/>
  <c r="B13" i="6"/>
  <c r="D13" i="6" s="1"/>
  <c r="D11" i="1"/>
  <c r="B12" i="1"/>
  <c r="E11" i="1" l="1"/>
  <c r="C12" i="1" s="1"/>
  <c r="C13" i="6"/>
  <c r="E13" i="6" s="1"/>
  <c r="B13" i="1"/>
  <c r="B14" i="6"/>
  <c r="D14" i="6" s="1"/>
  <c r="D12" i="1"/>
  <c r="E12" i="1" l="1"/>
  <c r="C13" i="1" s="1"/>
  <c r="D13" i="1" s="1"/>
  <c r="C14" i="6"/>
  <c r="E14" i="6" s="1"/>
  <c r="B14" i="1"/>
  <c r="B15" i="6"/>
  <c r="D15" i="6" s="1"/>
  <c r="E13" i="1" l="1"/>
  <c r="C14" i="1" s="1"/>
  <c r="D14" i="1" s="1"/>
  <c r="C15" i="6"/>
  <c r="E15" i="6" s="1"/>
  <c r="B15" i="1"/>
  <c r="B16" i="6"/>
  <c r="D16" i="6" s="1"/>
  <c r="B16" i="1" l="1"/>
  <c r="B17" i="6"/>
  <c r="D17" i="6" s="1"/>
  <c r="E14" i="1"/>
  <c r="C15" i="1" s="1"/>
  <c r="C16" i="6"/>
  <c r="E16" i="6" s="1"/>
  <c r="C17" i="6" l="1"/>
  <c r="E17" i="6" s="1"/>
  <c r="B17" i="1"/>
  <c r="B18" i="6"/>
  <c r="D18" i="6" s="1"/>
  <c r="D15" i="1"/>
  <c r="E15" i="1" s="1"/>
  <c r="C16" i="1" s="1"/>
  <c r="C18" i="6" l="1"/>
  <c r="E18" i="6" s="1"/>
  <c r="D16" i="1"/>
  <c r="E16" i="1" s="1"/>
  <c r="C17" i="1" s="1"/>
  <c r="B18" i="1"/>
  <c r="B19" i="6"/>
  <c r="D19" i="6" s="1"/>
  <c r="C19" i="6" l="1"/>
  <c r="E19" i="6" s="1"/>
  <c r="D17" i="1"/>
  <c r="E17" i="1" s="1"/>
  <c r="C18" i="1" s="1"/>
  <c r="B19" i="1"/>
  <c r="B20" i="6"/>
  <c r="D20" i="6" s="1"/>
  <c r="C20" i="6" l="1"/>
  <c r="E20" i="6" s="1"/>
  <c r="D18" i="1"/>
  <c r="E18" i="1" s="1"/>
  <c r="C19" i="1" s="1"/>
  <c r="B20" i="1"/>
  <c r="B21" i="6"/>
  <c r="D21" i="6" s="1"/>
  <c r="C21" i="6" l="1"/>
  <c r="E21" i="6" s="1"/>
  <c r="D19" i="1"/>
  <c r="E19" i="1" s="1"/>
  <c r="C20" i="1" s="1"/>
  <c r="B21" i="1"/>
  <c r="B22" i="6"/>
  <c r="D22" i="6" s="1"/>
  <c r="C22" i="6" l="1"/>
  <c r="E22" i="6" s="1"/>
  <c r="D20" i="1"/>
  <c r="E20" i="1" s="1"/>
  <c r="C21" i="1" s="1"/>
  <c r="B22" i="1"/>
  <c r="B23" i="6"/>
  <c r="D23" i="6" s="1"/>
  <c r="C23" i="6" l="1"/>
  <c r="E23" i="6" s="1"/>
  <c r="D21" i="1"/>
  <c r="E21" i="1" s="1"/>
  <c r="C22" i="1" s="1"/>
  <c r="B23" i="1"/>
  <c r="B24" i="6"/>
  <c r="D24" i="6" s="1"/>
  <c r="C24" i="6" l="1"/>
  <c r="E24" i="6" s="1"/>
  <c r="D22" i="1"/>
  <c r="E22" i="1" s="1"/>
  <c r="C23" i="1" s="1"/>
  <c r="B25" i="6"/>
  <c r="D25" i="6" s="1"/>
  <c r="B24" i="1"/>
  <c r="C25" i="6" l="1"/>
  <c r="E25" i="6" s="1"/>
  <c r="D23" i="1"/>
  <c r="E23" i="1" s="1"/>
  <c r="C24" i="1" s="1"/>
  <c r="B25" i="1"/>
  <c r="B26" i="6"/>
  <c r="D26" i="6" s="1"/>
  <c r="C26" i="6" l="1"/>
  <c r="E26" i="6" s="1"/>
  <c r="D24" i="1"/>
  <c r="E24" i="1" s="1"/>
  <c r="C25" i="1" s="1"/>
  <c r="B26" i="1"/>
  <c r="B27" i="6"/>
  <c r="D27" i="6" s="1"/>
  <c r="C27" i="6" l="1"/>
  <c r="E27" i="6" s="1"/>
  <c r="D25" i="1"/>
  <c r="E25" i="1" s="1"/>
  <c r="C26" i="1" s="1"/>
  <c r="B27" i="1"/>
  <c r="B28" i="6"/>
  <c r="D28" i="6" s="1"/>
  <c r="C28" i="6" l="1"/>
  <c r="E28" i="6" s="1"/>
  <c r="D26" i="1"/>
  <c r="E26" i="1" s="1"/>
  <c r="C27" i="1" s="1"/>
  <c r="B28" i="1"/>
  <c r="B29" i="6"/>
  <c r="D29" i="6" s="1"/>
  <c r="C29" i="6" l="1"/>
  <c r="E29" i="6" s="1"/>
  <c r="D27" i="1"/>
  <c r="E27" i="1" s="1"/>
  <c r="C28" i="1" s="1"/>
  <c r="B29" i="1"/>
  <c r="B30" i="6"/>
  <c r="D30" i="6" s="1"/>
  <c r="C30" i="6" l="1"/>
  <c r="E30" i="6" s="1"/>
  <c r="D28" i="1"/>
  <c r="E28" i="1" s="1"/>
  <c r="C29" i="1" s="1"/>
  <c r="B30" i="1"/>
  <c r="B31" i="6"/>
  <c r="D31" i="6" s="1"/>
  <c r="C31" i="6" l="1"/>
  <c r="E31" i="6" s="1"/>
  <c r="D29" i="1"/>
  <c r="E29" i="1" s="1"/>
  <c r="C30" i="1" s="1"/>
  <c r="B31" i="1"/>
  <c r="B32" i="6"/>
  <c r="D32" i="6" s="1"/>
  <c r="C32" i="6" l="1"/>
  <c r="E32" i="6" s="1"/>
  <c r="D30" i="1"/>
  <c r="E30" i="1" s="1"/>
  <c r="C31" i="1" s="1"/>
  <c r="B32" i="1"/>
  <c r="B33" i="6"/>
  <c r="D33" i="6" s="1"/>
  <c r="C33" i="6" l="1"/>
  <c r="E33" i="6" s="1"/>
  <c r="D31" i="1"/>
  <c r="E31" i="1" s="1"/>
  <c r="C32" i="1" s="1"/>
  <c r="B33" i="1"/>
  <c r="B34" i="6"/>
  <c r="D34" i="6" s="1"/>
  <c r="C34" i="6" l="1"/>
  <c r="E34" i="6" s="1"/>
  <c r="D32" i="1"/>
  <c r="E32" i="1" s="1"/>
  <c r="C33" i="1" s="1"/>
  <c r="B34" i="1"/>
  <c r="B35" i="6"/>
  <c r="D35" i="6" s="1"/>
  <c r="C35" i="6" l="1"/>
  <c r="E35" i="6" s="1"/>
  <c r="D33" i="1"/>
  <c r="E33" i="1" s="1"/>
  <c r="C34" i="1" s="1"/>
  <c r="B36" i="6"/>
  <c r="D36" i="6" s="1"/>
  <c r="B35" i="1"/>
  <c r="C36" i="6" l="1"/>
  <c r="E36" i="6" s="1"/>
  <c r="D34" i="1"/>
  <c r="E34" i="1" s="1"/>
  <c r="C35" i="1" s="1"/>
  <c r="B37" i="6"/>
  <c r="D37" i="6" s="1"/>
  <c r="B36" i="1"/>
  <c r="C37" i="6" l="1"/>
  <c r="E37" i="6" s="1"/>
  <c r="D35" i="1"/>
  <c r="E35" i="1" s="1"/>
  <c r="C36" i="1" s="1"/>
  <c r="B37" i="1"/>
  <c r="B38" i="6"/>
  <c r="D38" i="6" s="1"/>
  <c r="C38" i="6" l="1"/>
  <c r="E38" i="6" s="1"/>
  <c r="D36" i="1"/>
  <c r="E36" i="1" s="1"/>
  <c r="C37" i="1" s="1"/>
  <c r="B38" i="1"/>
  <c r="B39" i="6"/>
  <c r="D39" i="6" s="1"/>
  <c r="C39" i="6" l="1"/>
  <c r="E39" i="6" s="1"/>
  <c r="D37" i="1"/>
  <c r="E37" i="1" s="1"/>
  <c r="C38" i="1" s="1"/>
  <c r="B39" i="1"/>
  <c r="B40" i="6"/>
  <c r="D40" i="6" s="1"/>
  <c r="C40" i="6" l="1"/>
  <c r="E40" i="6" s="1"/>
  <c r="D38" i="1"/>
  <c r="E38" i="1" s="1"/>
  <c r="C39" i="1" s="1"/>
  <c r="B41" i="6"/>
  <c r="D41" i="6" s="1"/>
  <c r="B40" i="1"/>
  <c r="C41" i="6" l="1"/>
  <c r="E41" i="6" s="1"/>
  <c r="D39" i="1"/>
  <c r="E39" i="1" s="1"/>
  <c r="C40" i="1" s="1"/>
  <c r="B41" i="1"/>
  <c r="B42" i="6"/>
  <c r="D42" i="6" s="1"/>
  <c r="C42" i="6" l="1"/>
  <c r="E42" i="6" s="1"/>
  <c r="D40" i="1"/>
  <c r="E40" i="1" s="1"/>
  <c r="C41" i="1" s="1"/>
  <c r="B42" i="1"/>
  <c r="B43" i="6"/>
  <c r="D43" i="6" s="1"/>
  <c r="C43" i="6" l="1"/>
  <c r="E43" i="6" s="1"/>
  <c r="D41" i="1"/>
  <c r="E41" i="1" s="1"/>
  <c r="C42" i="1" s="1"/>
  <c r="B43" i="1"/>
  <c r="B44" i="6"/>
  <c r="D44" i="6" s="1"/>
  <c r="C44" i="6" l="1"/>
  <c r="E44" i="6" s="1"/>
  <c r="D42" i="1"/>
  <c r="E42" i="1" s="1"/>
  <c r="C43" i="1" s="1"/>
  <c r="B44" i="1"/>
  <c r="B45" i="6"/>
  <c r="D45" i="6" s="1"/>
  <c r="C45" i="6" l="1"/>
  <c r="E45" i="6" s="1"/>
  <c r="D43" i="1"/>
  <c r="E43" i="1" s="1"/>
  <c r="C44" i="1" s="1"/>
  <c r="B45" i="1"/>
  <c r="B46" i="6"/>
  <c r="D46" i="6" s="1"/>
  <c r="C46" i="6" l="1"/>
  <c r="E46" i="6" s="1"/>
  <c r="D44" i="1"/>
  <c r="E44" i="1" s="1"/>
  <c r="C45" i="1" s="1"/>
  <c r="B46" i="1"/>
  <c r="B47" i="6"/>
  <c r="D47" i="6" s="1"/>
  <c r="C47" i="6" l="1"/>
  <c r="E47" i="6" s="1"/>
  <c r="D45" i="1"/>
  <c r="E45" i="1" s="1"/>
  <c r="C46" i="1" s="1"/>
  <c r="B48" i="6"/>
  <c r="D48" i="6" s="1"/>
  <c r="B47" i="1"/>
  <c r="C48" i="6" l="1"/>
  <c r="E48" i="6" s="1"/>
  <c r="D46" i="1"/>
  <c r="E46" i="1" s="1"/>
  <c r="C47" i="1" s="1"/>
  <c r="B49" i="6"/>
  <c r="D49" i="6" s="1"/>
  <c r="B48" i="1"/>
  <c r="C49" i="6" l="1"/>
  <c r="E49" i="6" s="1"/>
  <c r="D47" i="1"/>
  <c r="E47" i="1" s="1"/>
  <c r="C48" i="1" s="1"/>
  <c r="B50" i="6"/>
  <c r="D50" i="6" s="1"/>
  <c r="C50" i="6" l="1"/>
  <c r="E50" i="6" s="1"/>
  <c r="D48" i="1"/>
  <c r="E48" i="1" s="1"/>
</calcChain>
</file>

<file path=xl/sharedStrings.xml><?xml version="1.0" encoding="utf-8"?>
<sst xmlns="http://schemas.openxmlformats.org/spreadsheetml/2006/main" count="23" uniqueCount="19">
  <si>
    <t>n</t>
  </si>
  <si>
    <r>
      <t>x</t>
    </r>
    <r>
      <rPr>
        <i/>
        <vertAlign val="subscript"/>
        <sz val="12"/>
        <rFont val="Times New Roman"/>
        <family val="1"/>
      </rPr>
      <t>n</t>
    </r>
    <r>
      <rPr>
        <i/>
        <sz val="12"/>
        <rFont val="Times New Roman"/>
        <family val="1"/>
      </rPr>
      <t xml:space="preserve"> </t>
    </r>
  </si>
  <si>
    <r>
      <t>f</t>
    </r>
    <r>
      <rPr>
        <sz val="12"/>
        <rFont val="Times New Roman"/>
        <family val="1"/>
      </rPr>
      <t xml:space="preserve"> (</t>
    </r>
    <r>
      <rPr>
        <i/>
        <sz val="12"/>
        <rFont val="Times New Roman"/>
        <family val="1"/>
      </rPr>
      <t>x</t>
    </r>
    <r>
      <rPr>
        <i/>
        <vertAlign val="subscript"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y</t>
    </r>
    <r>
      <rPr>
        <i/>
        <vertAlign val="subscript"/>
        <sz val="12"/>
        <rFont val="Times New Roman"/>
        <family val="1"/>
      </rPr>
      <t>n</t>
    </r>
    <r>
      <rPr>
        <sz val="12"/>
        <rFont val="Times New Roman"/>
        <family val="1"/>
      </rPr>
      <t>)</t>
    </r>
  </si>
  <si>
    <r>
      <t>y</t>
    </r>
    <r>
      <rPr>
        <i/>
        <vertAlign val="subscript"/>
        <sz val="12"/>
        <rFont val="Times New Roman"/>
        <family val="1"/>
      </rPr>
      <t>n</t>
    </r>
    <r>
      <rPr>
        <vertAlign val="subscript"/>
        <sz val="12"/>
        <rFont val="Times New Roman"/>
        <family val="1"/>
      </rPr>
      <t>+1</t>
    </r>
    <r>
      <rPr>
        <sz val="12"/>
        <rFont val="Times New Roman"/>
        <family val="1"/>
      </rPr>
      <t xml:space="preserve"> </t>
    </r>
  </si>
  <si>
    <t xml:space="preserve">Initial value problem is </t>
  </si>
  <si>
    <r>
      <t xml:space="preserve">with 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>(0) = 1</t>
    </r>
  </si>
  <si>
    <r>
      <t xml:space="preserve">Enter step size  </t>
    </r>
    <r>
      <rPr>
        <i/>
        <sz val="12"/>
        <rFont val="Times New Roman"/>
        <family val="1"/>
      </rPr>
      <t>h =</t>
    </r>
    <r>
      <rPr>
        <sz val="12"/>
        <rFont val="Times New Roman"/>
        <family val="1"/>
      </rPr>
      <t xml:space="preserve"> </t>
    </r>
  </si>
  <si>
    <r>
      <t>y</t>
    </r>
    <r>
      <rPr>
        <i/>
        <vertAlign val="subscript"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</si>
  <si>
    <t>Example 1.5.1</t>
  </si>
  <si>
    <r>
      <t xml:space="preserve">This IVP has an exact solution,   </t>
    </r>
    <r>
      <rPr>
        <i/>
        <sz val="12"/>
        <rFont val="Times New Roman"/>
        <family val="1"/>
      </rPr>
      <t xml:space="preserve">y = </t>
    </r>
    <r>
      <rPr>
        <sz val="12"/>
        <rFont val="Times New Roman"/>
        <family val="1"/>
      </rPr>
      <t>exp(x^2/2)*(1 + sqrt(2*pi)*erf(x/sqrt(2))/2) - x</t>
    </r>
  </si>
  <si>
    <t>exact value</t>
  </si>
  <si>
    <t>difference</t>
  </si>
  <si>
    <t>% error</t>
  </si>
  <si>
    <r>
      <t>y</t>
    </r>
    <r>
      <rPr>
        <i/>
        <vertAlign val="subscript"/>
        <sz val="12"/>
        <rFont val="Times New Roman"/>
        <family val="1"/>
      </rPr>
      <t>n</t>
    </r>
    <r>
      <rPr>
        <i/>
        <sz val="12"/>
        <rFont val="Times New Roman"/>
        <family val="1"/>
      </rPr>
      <t xml:space="preserve"> </t>
    </r>
  </si>
  <si>
    <r>
      <t>y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</si>
  <si>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r>
      <t>y</t>
    </r>
    <r>
      <rPr>
        <i/>
        <vertAlign val="subscript"/>
        <sz val="12"/>
        <rFont val="Times New Roman"/>
        <family val="1"/>
      </rPr>
      <t>n</t>
    </r>
    <r>
      <rPr>
        <sz val="12"/>
        <rFont val="Symbol"/>
        <family val="1"/>
        <charset val="2"/>
      </rPr>
      <t>-</t>
    </r>
    <r>
      <rPr>
        <i/>
        <sz val="12"/>
        <rFont val="Times New Roman"/>
        <family val="1"/>
      </rPr>
      <t xml:space="preserve"> y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)</t>
    </r>
  </si>
  <si>
    <t>Euler value</t>
  </si>
  <si>
    <t xml:space="preserve">h = </t>
  </si>
  <si>
    <r>
      <t>dy/dx = xy + x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</si>
</sst>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000"/>
    <numFmt numFmtId="169" formatCode="0.0000"/>
    <numFmt numFmtId="170" formatCode="0.000"/>
  </numFmts>
  <fonts count="8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vertAlign val="subscript"/>
      <sz val="12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3" xfId="0" applyFont="1" applyFill="1" applyBorder="1" applyProtection="1">
      <protection locked="0"/>
    </xf>
    <xf numFmtId="0" fontId="1" fillId="4" borderId="0" xfId="0" applyFont="1" applyFill="1"/>
    <xf numFmtId="0" fontId="5" fillId="0" borderId="0" xfId="0" applyFont="1"/>
    <xf numFmtId="0" fontId="1" fillId="0" borderId="0" xfId="0" quotePrefix="1" applyFont="1" applyAlignment="1">
      <alignment horizontal="center"/>
    </xf>
    <xf numFmtId="2" fontId="1" fillId="0" borderId="0" xfId="0" applyNumberFormat="1" applyFont="1"/>
    <xf numFmtId="0" fontId="2" fillId="0" borderId="0" xfId="0" applyFont="1" applyAlignment="1">
      <alignment horizontal="right"/>
    </xf>
    <xf numFmtId="168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669072615923"/>
          <c:y val="0.15545940364011876"/>
          <c:w val="0.83947878390201225"/>
          <c:h val="0.75379593175853021"/>
        </c:manualLayout>
      </c:layout>
      <c:lineChart>
        <c:grouping val="standard"/>
        <c:varyColors val="0"/>
        <c:ser>
          <c:idx val="0"/>
          <c:order val="0"/>
          <c:tx>
            <c:v>% error</c:v>
          </c:tx>
          <c:marker>
            <c:symbol val="diamond"/>
            <c:size val="5"/>
          </c:marker>
          <c:cat>
            <c:numRef>
              <c:f>Comparison!$B$8:$B$50</c:f>
              <c:numCache>
                <c:formatCode>0.000</c:formatCode>
                <c:ptCount val="43"/>
                <c:pt idx="0" formatCode="General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</c:numCache>
            </c:numRef>
          </c:cat>
          <c:val>
            <c:numRef>
              <c:f>Comparison!$F$8:$F$50</c:f>
              <c:numCache>
                <c:formatCode>0.00</c:formatCode>
                <c:ptCount val="43"/>
                <c:pt idx="0">
                  <c:v>0</c:v>
                </c:pt>
                <c:pt idx="1">
                  <c:v>0.53180885364778896</c:v>
                </c:pt>
                <c:pt idx="2">
                  <c:v>1.1623408893588216</c:v>
                </c:pt>
                <c:pt idx="3">
                  <c:v>1.8927327398090559</c:v>
                </c:pt>
                <c:pt idx="4">
                  <c:v>2.7179804426513132</c:v>
                </c:pt>
                <c:pt idx="5">
                  <c:v>3.6268662899107387</c:v>
                </c:pt>
                <c:pt idx="6">
                  <c:v>4.6032722863530235</c:v>
                </c:pt>
                <c:pt idx="7">
                  <c:v>5.6286898781886077</c:v>
                </c:pt>
                <c:pt idx="8">
                  <c:v>6.6852694599540392</c:v>
                </c:pt>
                <c:pt idx="9">
                  <c:v>7.7585615491152558</c:v>
                </c:pt>
                <c:pt idx="10">
                  <c:v>8.8392882170542144</c:v>
                </c:pt>
                <c:pt idx="11">
                  <c:v>9.9239096028726692</c:v>
                </c:pt>
                <c:pt idx="12">
                  <c:v>11.014162795009959</c:v>
                </c:pt>
                <c:pt idx="13">
                  <c:v>12.115971790743874</c:v>
                </c:pt>
                <c:pt idx="14">
                  <c:v>13.238137170337142</c:v>
                </c:pt>
                <c:pt idx="15">
                  <c:v>14.391097290830123</c:v>
                </c:pt>
                <c:pt idx="16">
                  <c:v>15.585908029239462</c:v>
                </c:pt>
                <c:pt idx="17">
                  <c:v>16.83347535131627</c:v>
                </c:pt>
                <c:pt idx="18">
                  <c:v>18.144010939915102</c:v>
                </c:pt>
                <c:pt idx="19">
                  <c:v>19.526657357808613</c:v>
                </c:pt>
                <c:pt idx="20">
                  <c:v>20.989230039343784</c:v>
                </c:pt>
                <c:pt idx="21">
                  <c:v>22.538035371715278</c:v>
                </c:pt>
                <c:pt idx="22">
                  <c:v>24.177738710927194</c:v>
                </c:pt>
                <c:pt idx="23">
                  <c:v>25.91126904363227</c:v>
                </c:pt>
                <c:pt idx="24">
                  <c:v>27.739756478354227</c:v>
                </c:pt>
                <c:pt idx="25">
                  <c:v>29.662504551347688</c:v>
                </c:pt>
                <c:pt idx="26">
                  <c:v>31.677001824428519</c:v>
                </c:pt>
                <c:pt idx="27">
                  <c:v>33.778977062689457</c:v>
                </c:pt>
                <c:pt idx="28">
                  <c:v>35.962500152827296</c:v>
                </c:pt>
                <c:pt idx="29">
                  <c:v>38.22012765092132</c:v>
                </c:pt>
                <c:pt idx="30">
                  <c:v>40.54308821870368</c:v>
                </c:pt>
                <c:pt idx="31">
                  <c:v>42.92149992913496</c:v>
                </c:pt>
                <c:pt idx="32">
                  <c:v>45.34460904806226</c:v>
                </c:pt>
                <c:pt idx="33">
                  <c:v>47.801038758816453</c:v>
                </c:pt>
                <c:pt idx="34">
                  <c:v>50.2790364684273</c:v>
                </c:pt>
                <c:pt idx="35">
                  <c:v>52.766709661158835</c:v>
                </c:pt>
                <c:pt idx="36">
                  <c:v>55.252242418302849</c:v>
                </c:pt>
                <c:pt idx="37">
                  <c:v>57.724087289236543</c:v>
                </c:pt>
                <c:pt idx="38">
                  <c:v>60.171129770692666</c:v>
                </c:pt>
                <c:pt idx="39">
                  <c:v>62.582824901042947</c:v>
                </c:pt>
                <c:pt idx="40">
                  <c:v>64.949307196615123</c:v>
                </c:pt>
                <c:pt idx="41">
                  <c:v>67.261476268742371</c:v>
                </c:pt>
                <c:pt idx="42">
                  <c:v>69.511060994453672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39104"/>
        <c:axId val="97040640"/>
      </c:lineChart>
      <c:catAx>
        <c:axId val="97039104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crossAx val="97040640"/>
        <c:crosses val="autoZero"/>
        <c:auto val="1"/>
        <c:lblAlgn val="ctr"/>
        <c:lblOffset val="100"/>
        <c:tickLblSkip val="10"/>
        <c:noMultiLvlLbl val="0"/>
      </c:catAx>
      <c:valAx>
        <c:axId val="9704064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crossAx val="97039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190223097112864"/>
          <c:y val="3.6278989716449384E-2"/>
          <c:w val="0.16698665791776027"/>
          <c:h val="7.9050987479024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200025</xdr:colOff>
          <xdr:row>1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15</xdr:row>
      <xdr:rowOff>66674</xdr:rowOff>
    </xdr:from>
    <xdr:to>
      <xdr:col>6</xdr:col>
      <xdr:colOff>333375</xdr:colOff>
      <xdr:row>29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pane ySplit="4" topLeftCell="A5" activePane="bottomLeft" state="frozen"/>
      <selection pane="bottomLeft" activeCell="E3" sqref="E3"/>
    </sheetView>
  </sheetViews>
  <sheetFormatPr defaultColWidth="10.7109375" defaultRowHeight="15.75" x14ac:dyDescent="0.25"/>
  <cols>
    <col min="1" max="2" width="10.7109375" style="1" customWidth="1"/>
    <col min="3" max="5" width="12.7109375" style="1" customWidth="1"/>
    <col min="6" max="16384" width="10.7109375" style="1"/>
  </cols>
  <sheetData>
    <row r="1" spans="1:5" ht="18.75" x14ac:dyDescent="0.25">
      <c r="A1" s="1" t="s">
        <v>4</v>
      </c>
      <c r="C1" s="2" t="s">
        <v>18</v>
      </c>
      <c r="E1" s="1" t="s">
        <v>5</v>
      </c>
    </row>
    <row r="2" spans="1:5" x14ac:dyDescent="0.25">
      <c r="A2" s="9" t="s">
        <v>8</v>
      </c>
    </row>
    <row r="3" spans="1:5" x14ac:dyDescent="0.25">
      <c r="C3" s="5"/>
      <c r="D3" s="6" t="s">
        <v>6</v>
      </c>
      <c r="E3" s="7">
        <v>0.1</v>
      </c>
    </row>
    <row r="4" spans="1:5" s="4" customFormat="1" ht="18.75" x14ac:dyDescent="0.35">
      <c r="A4" s="3" t="s">
        <v>0</v>
      </c>
      <c r="B4" s="3" t="s">
        <v>1</v>
      </c>
      <c r="C4" s="3" t="s">
        <v>7</v>
      </c>
      <c r="D4" s="3" t="s">
        <v>2</v>
      </c>
      <c r="E4" s="3" t="s">
        <v>3</v>
      </c>
    </row>
    <row r="6" spans="1:5" x14ac:dyDescent="0.25">
      <c r="A6" s="1">
        <v>0</v>
      </c>
      <c r="B6" s="8">
        <v>0</v>
      </c>
      <c r="C6" s="8">
        <v>1</v>
      </c>
      <c r="D6" s="14">
        <f>B6*(B6+C6)</f>
        <v>0</v>
      </c>
      <c r="E6" s="14">
        <f>C6+$E$3*D6</f>
        <v>1</v>
      </c>
    </row>
    <row r="7" spans="1:5" x14ac:dyDescent="0.25">
      <c r="A7" s="1">
        <f>A6+1</f>
        <v>1</v>
      </c>
      <c r="B7" s="15">
        <f>B6+$E$3</f>
        <v>0.1</v>
      </c>
      <c r="C7" s="14">
        <f>E6</f>
        <v>1</v>
      </c>
      <c r="D7" s="14">
        <f>B7*(B7+C7)</f>
        <v>0.11000000000000001</v>
      </c>
      <c r="E7" s="14">
        <f>C7+$E$3*D7</f>
        <v>1.0109999999999999</v>
      </c>
    </row>
    <row r="8" spans="1:5" x14ac:dyDescent="0.25">
      <c r="A8" s="1">
        <f t="shared" ref="A8:A24" si="0">A7+1</f>
        <v>2</v>
      </c>
      <c r="B8" s="15">
        <f t="shared" ref="B8:B24" si="1">B7+$E$3</f>
        <v>0.2</v>
      </c>
      <c r="C8" s="14">
        <f t="shared" ref="C8:C48" si="2">E7</f>
        <v>1.0109999999999999</v>
      </c>
      <c r="D8" s="14">
        <f t="shared" ref="D8:D48" si="3">B8*(B8+C8)</f>
        <v>0.24219999999999997</v>
      </c>
      <c r="E8" s="14">
        <f t="shared" ref="E8:E48" si="4">C8+$E$3*D8</f>
        <v>1.0352199999999998</v>
      </c>
    </row>
    <row r="9" spans="1:5" x14ac:dyDescent="0.25">
      <c r="A9" s="1">
        <f t="shared" si="0"/>
        <v>3</v>
      </c>
      <c r="B9" s="15">
        <f t="shared" si="1"/>
        <v>0.30000000000000004</v>
      </c>
      <c r="C9" s="14">
        <f t="shared" si="2"/>
        <v>1.0352199999999998</v>
      </c>
      <c r="D9" s="14">
        <f t="shared" si="3"/>
        <v>0.40056600000000003</v>
      </c>
      <c r="E9" s="14">
        <f t="shared" si="4"/>
        <v>1.0752765999999998</v>
      </c>
    </row>
    <row r="10" spans="1:5" x14ac:dyDescent="0.25">
      <c r="A10" s="1">
        <f t="shared" si="0"/>
        <v>4</v>
      </c>
      <c r="B10" s="15">
        <f t="shared" si="1"/>
        <v>0.4</v>
      </c>
      <c r="C10" s="14">
        <f t="shared" si="2"/>
        <v>1.0752765999999998</v>
      </c>
      <c r="D10" s="14">
        <f t="shared" si="3"/>
        <v>0.59011064000000002</v>
      </c>
      <c r="E10" s="14">
        <f t="shared" si="4"/>
        <v>1.1342876639999999</v>
      </c>
    </row>
    <row r="11" spans="1:5" x14ac:dyDescent="0.25">
      <c r="A11" s="1">
        <f t="shared" si="0"/>
        <v>5</v>
      </c>
      <c r="B11" s="15">
        <f t="shared" si="1"/>
        <v>0.5</v>
      </c>
      <c r="C11" s="14">
        <f t="shared" si="2"/>
        <v>1.1342876639999999</v>
      </c>
      <c r="D11" s="14">
        <f t="shared" si="3"/>
        <v>0.81714383199999996</v>
      </c>
      <c r="E11" s="14">
        <f t="shared" si="4"/>
        <v>1.2160020471999999</v>
      </c>
    </row>
    <row r="12" spans="1:5" x14ac:dyDescent="0.25">
      <c r="A12" s="1">
        <f t="shared" si="0"/>
        <v>6</v>
      </c>
      <c r="B12" s="15">
        <f t="shared" si="1"/>
        <v>0.6</v>
      </c>
      <c r="C12" s="14">
        <f t="shared" si="2"/>
        <v>1.2160020471999999</v>
      </c>
      <c r="D12" s="14">
        <f t="shared" si="3"/>
        <v>1.0896012283200001</v>
      </c>
      <c r="E12" s="14">
        <f t="shared" si="4"/>
        <v>1.324962170032</v>
      </c>
    </row>
    <row r="13" spans="1:5" x14ac:dyDescent="0.25">
      <c r="A13" s="1">
        <f t="shared" si="0"/>
        <v>7</v>
      </c>
      <c r="B13" s="15">
        <f t="shared" si="1"/>
        <v>0.7</v>
      </c>
      <c r="C13" s="14">
        <f t="shared" si="2"/>
        <v>1.324962170032</v>
      </c>
      <c r="D13" s="14">
        <f t="shared" si="3"/>
        <v>1.4174735190223999</v>
      </c>
      <c r="E13" s="14">
        <f t="shared" si="4"/>
        <v>1.4667095219342401</v>
      </c>
    </row>
    <row r="14" spans="1:5" x14ac:dyDescent="0.25">
      <c r="A14" s="1">
        <f t="shared" si="0"/>
        <v>8</v>
      </c>
      <c r="B14" s="15">
        <f t="shared" si="1"/>
        <v>0.79999999999999993</v>
      </c>
      <c r="C14" s="14">
        <f t="shared" si="2"/>
        <v>1.4667095219342401</v>
      </c>
      <c r="D14" s="14">
        <f t="shared" si="3"/>
        <v>1.8133676175473918</v>
      </c>
      <c r="E14" s="14">
        <f t="shared" si="4"/>
        <v>1.6480462836889793</v>
      </c>
    </row>
    <row r="15" spans="1:5" x14ac:dyDescent="0.25">
      <c r="A15" s="1">
        <f t="shared" si="0"/>
        <v>9</v>
      </c>
      <c r="B15" s="15">
        <f t="shared" si="1"/>
        <v>0.89999999999999991</v>
      </c>
      <c r="C15" s="14">
        <f t="shared" si="2"/>
        <v>1.6480462836889793</v>
      </c>
      <c r="D15" s="14">
        <f t="shared" si="3"/>
        <v>2.293241655320081</v>
      </c>
      <c r="E15" s="14">
        <f t="shared" si="4"/>
        <v>1.8773704492209875</v>
      </c>
    </row>
    <row r="16" spans="1:5" x14ac:dyDescent="0.25">
      <c r="A16" s="1">
        <f t="shared" si="0"/>
        <v>10</v>
      </c>
      <c r="B16" s="15">
        <f t="shared" si="1"/>
        <v>0.99999999999999989</v>
      </c>
      <c r="C16" s="14">
        <f t="shared" si="2"/>
        <v>1.8773704492209875</v>
      </c>
      <c r="D16" s="14">
        <f t="shared" si="3"/>
        <v>2.8773704492209871</v>
      </c>
      <c r="E16" s="14">
        <f t="shared" si="4"/>
        <v>2.1651074941430863</v>
      </c>
    </row>
    <row r="17" spans="1:5" x14ac:dyDescent="0.25">
      <c r="A17" s="1">
        <f t="shared" si="0"/>
        <v>11</v>
      </c>
      <c r="B17" s="15">
        <f t="shared" si="1"/>
        <v>1.0999999999999999</v>
      </c>
      <c r="C17" s="14">
        <f t="shared" si="2"/>
        <v>2.1651074941430863</v>
      </c>
      <c r="D17" s="14">
        <f t="shared" si="3"/>
        <v>3.5916182435573942</v>
      </c>
      <c r="E17" s="14">
        <f t="shared" si="4"/>
        <v>2.5242693184988259</v>
      </c>
    </row>
    <row r="18" spans="1:5" x14ac:dyDescent="0.25">
      <c r="A18" s="1">
        <f t="shared" si="0"/>
        <v>12</v>
      </c>
      <c r="B18" s="15">
        <f t="shared" si="1"/>
        <v>1.2</v>
      </c>
      <c r="C18" s="14">
        <f t="shared" si="2"/>
        <v>2.5242693184988259</v>
      </c>
      <c r="D18" s="14">
        <f t="shared" si="3"/>
        <v>4.4691231821985911</v>
      </c>
      <c r="E18" s="14">
        <f t="shared" si="4"/>
        <v>2.971181636718685</v>
      </c>
    </row>
    <row r="19" spans="1:5" x14ac:dyDescent="0.25">
      <c r="A19" s="1">
        <f t="shared" si="0"/>
        <v>13</v>
      </c>
      <c r="B19" s="15">
        <f t="shared" si="1"/>
        <v>1.3</v>
      </c>
      <c r="C19" s="14">
        <f t="shared" si="2"/>
        <v>2.971181636718685</v>
      </c>
      <c r="D19" s="14">
        <f t="shared" si="3"/>
        <v>5.5525361277342906</v>
      </c>
      <c r="E19" s="14">
        <f t="shared" si="4"/>
        <v>3.5264352494921143</v>
      </c>
    </row>
    <row r="20" spans="1:5" x14ac:dyDescent="0.25">
      <c r="A20" s="1">
        <f t="shared" si="0"/>
        <v>14</v>
      </c>
      <c r="B20" s="15">
        <f t="shared" si="1"/>
        <v>1.4000000000000001</v>
      </c>
      <c r="C20" s="14">
        <f t="shared" si="2"/>
        <v>3.5264352494921143</v>
      </c>
      <c r="D20" s="14">
        <f t="shared" si="3"/>
        <v>6.897009349288961</v>
      </c>
      <c r="E20" s="14">
        <f t="shared" si="4"/>
        <v>4.2161361844210106</v>
      </c>
    </row>
    <row r="21" spans="1:5" x14ac:dyDescent="0.25">
      <c r="A21" s="1">
        <f t="shared" si="0"/>
        <v>15</v>
      </c>
      <c r="B21" s="15">
        <f t="shared" si="1"/>
        <v>1.5000000000000002</v>
      </c>
      <c r="C21" s="14">
        <f t="shared" si="2"/>
        <v>4.2161361844210106</v>
      </c>
      <c r="D21" s="14">
        <f t="shared" si="3"/>
        <v>8.5742042766315176</v>
      </c>
      <c r="E21" s="14">
        <f t="shared" si="4"/>
        <v>5.0735566120841629</v>
      </c>
    </row>
    <row r="22" spans="1:5" x14ac:dyDescent="0.25">
      <c r="A22" s="1">
        <f t="shared" si="0"/>
        <v>16</v>
      </c>
      <c r="B22" s="15">
        <f t="shared" si="1"/>
        <v>1.6000000000000003</v>
      </c>
      <c r="C22" s="14">
        <f t="shared" si="2"/>
        <v>5.0735566120841629</v>
      </c>
      <c r="D22" s="14">
        <f t="shared" si="3"/>
        <v>10.677690579334664</v>
      </c>
      <c r="E22" s="14">
        <f t="shared" si="4"/>
        <v>6.1413256700176291</v>
      </c>
    </row>
    <row r="23" spans="1:5" x14ac:dyDescent="0.25">
      <c r="A23" s="1">
        <f t="shared" si="0"/>
        <v>17</v>
      </c>
      <c r="B23" s="15">
        <f t="shared" si="1"/>
        <v>1.7000000000000004</v>
      </c>
      <c r="C23" s="14">
        <f t="shared" si="2"/>
        <v>6.1413256700176291</v>
      </c>
      <c r="D23" s="14">
        <f t="shared" si="3"/>
        <v>13.330253639029973</v>
      </c>
      <c r="E23" s="14">
        <f t="shared" si="4"/>
        <v>7.4743510339206267</v>
      </c>
    </row>
    <row r="24" spans="1:5" x14ac:dyDescent="0.25">
      <c r="A24" s="1">
        <f t="shared" si="0"/>
        <v>18</v>
      </c>
      <c r="B24" s="15">
        <f t="shared" si="1"/>
        <v>1.8000000000000005</v>
      </c>
      <c r="C24" s="14">
        <f t="shared" si="2"/>
        <v>7.4743510339206267</v>
      </c>
      <c r="D24" s="14">
        <f t="shared" si="3"/>
        <v>16.693831861057134</v>
      </c>
      <c r="E24" s="14">
        <f t="shared" si="4"/>
        <v>9.1437342200263405</v>
      </c>
    </row>
    <row r="25" spans="1:5" x14ac:dyDescent="0.25">
      <c r="A25" s="1">
        <f>A24+1</f>
        <v>19</v>
      </c>
      <c r="B25" s="15">
        <f>B24+$E$3</f>
        <v>1.9000000000000006</v>
      </c>
      <c r="C25" s="14">
        <f t="shared" si="2"/>
        <v>9.1437342200263405</v>
      </c>
      <c r="D25" s="14">
        <f t="shared" si="3"/>
        <v>20.983095018050054</v>
      </c>
      <c r="E25" s="14">
        <f t="shared" si="4"/>
        <v>11.242043721831346</v>
      </c>
    </row>
    <row r="26" spans="1:5" x14ac:dyDescent="0.25">
      <c r="A26" s="1">
        <f>A25+1</f>
        <v>20</v>
      </c>
      <c r="B26" s="15">
        <f>B25+$E$3</f>
        <v>2.0000000000000004</v>
      </c>
      <c r="C26" s="14">
        <f t="shared" si="2"/>
        <v>11.242043721831346</v>
      </c>
      <c r="D26" s="14">
        <f t="shared" si="3"/>
        <v>26.484087443662698</v>
      </c>
      <c r="E26" s="14">
        <f t="shared" si="4"/>
        <v>13.890452466197615</v>
      </c>
    </row>
    <row r="27" spans="1:5" x14ac:dyDescent="0.25">
      <c r="A27" s="1">
        <f t="shared" ref="A27:A48" si="5">A26+1</f>
        <v>21</v>
      </c>
      <c r="B27" s="15">
        <f t="shared" ref="B27:B48" si="6">B26+$E$3</f>
        <v>2.1000000000000005</v>
      </c>
      <c r="C27" s="14">
        <f t="shared" si="2"/>
        <v>13.890452466197615</v>
      </c>
      <c r="D27" s="14">
        <f t="shared" si="3"/>
        <v>33.579950179015</v>
      </c>
      <c r="E27" s="14">
        <f t="shared" si="4"/>
        <v>17.248447484099117</v>
      </c>
    </row>
    <row r="28" spans="1:5" x14ac:dyDescent="0.25">
      <c r="A28" s="1">
        <f t="shared" si="5"/>
        <v>22</v>
      </c>
      <c r="B28" s="15">
        <f t="shared" si="6"/>
        <v>2.2000000000000006</v>
      </c>
      <c r="C28" s="14">
        <f t="shared" si="2"/>
        <v>17.248447484099117</v>
      </c>
      <c r="D28" s="14">
        <f t="shared" si="3"/>
        <v>42.786584465018066</v>
      </c>
      <c r="E28" s="14">
        <f t="shared" si="4"/>
        <v>21.527105930600925</v>
      </c>
    </row>
    <row r="29" spans="1:5" x14ac:dyDescent="0.25">
      <c r="A29" s="1">
        <f t="shared" si="5"/>
        <v>23</v>
      </c>
      <c r="B29" s="15">
        <f t="shared" si="6"/>
        <v>2.3000000000000007</v>
      </c>
      <c r="C29" s="14">
        <f t="shared" si="2"/>
        <v>21.527105930600925</v>
      </c>
      <c r="D29" s="14">
        <f t="shared" si="3"/>
        <v>54.802343640382148</v>
      </c>
      <c r="E29" s="14">
        <f t="shared" si="4"/>
        <v>27.007340294639139</v>
      </c>
    </row>
    <row r="30" spans="1:5" x14ac:dyDescent="0.25">
      <c r="A30" s="1">
        <f t="shared" si="5"/>
        <v>24</v>
      </c>
      <c r="B30" s="15">
        <f t="shared" si="6"/>
        <v>2.4000000000000008</v>
      </c>
      <c r="C30" s="14">
        <f t="shared" si="2"/>
        <v>27.007340294639139</v>
      </c>
      <c r="D30" s="14">
        <f t="shared" si="3"/>
        <v>70.577616707133956</v>
      </c>
      <c r="E30" s="14">
        <f t="shared" si="4"/>
        <v>34.065101965352532</v>
      </c>
    </row>
    <row r="31" spans="1:5" x14ac:dyDescent="0.25">
      <c r="A31" s="1">
        <f t="shared" si="5"/>
        <v>25</v>
      </c>
      <c r="B31" s="15">
        <f t="shared" si="6"/>
        <v>2.5000000000000009</v>
      </c>
      <c r="C31" s="14">
        <f t="shared" si="2"/>
        <v>34.065101965352532</v>
      </c>
      <c r="D31" s="14">
        <f t="shared" si="3"/>
        <v>91.412754913381363</v>
      </c>
      <c r="E31" s="14">
        <f t="shared" si="4"/>
        <v>43.206377456690667</v>
      </c>
    </row>
    <row r="32" spans="1:5" x14ac:dyDescent="0.25">
      <c r="A32" s="1">
        <f t="shared" si="5"/>
        <v>26</v>
      </c>
      <c r="B32" s="15">
        <f t="shared" si="6"/>
        <v>2.600000000000001</v>
      </c>
      <c r="C32" s="14">
        <f t="shared" si="2"/>
        <v>43.206377456690667</v>
      </c>
      <c r="D32" s="14">
        <f t="shared" si="3"/>
        <v>119.09658138739579</v>
      </c>
      <c r="E32" s="14">
        <f t="shared" si="4"/>
        <v>55.116035595430247</v>
      </c>
    </row>
    <row r="33" spans="1:5" x14ac:dyDescent="0.25">
      <c r="A33" s="1">
        <f t="shared" si="5"/>
        <v>27</v>
      </c>
      <c r="B33" s="15">
        <f t="shared" si="6"/>
        <v>2.7000000000000011</v>
      </c>
      <c r="C33" s="14">
        <f t="shared" si="2"/>
        <v>55.116035595430247</v>
      </c>
      <c r="D33" s="14">
        <f t="shared" si="3"/>
        <v>156.10329610766175</v>
      </c>
      <c r="E33" s="14">
        <f t="shared" si="4"/>
        <v>70.726365206196419</v>
      </c>
    </row>
    <row r="34" spans="1:5" x14ac:dyDescent="0.25">
      <c r="A34" s="1">
        <f t="shared" si="5"/>
        <v>28</v>
      </c>
      <c r="B34" s="15">
        <f t="shared" si="6"/>
        <v>2.8000000000000012</v>
      </c>
      <c r="C34" s="14">
        <f t="shared" si="2"/>
        <v>70.726365206196419</v>
      </c>
      <c r="D34" s="14">
        <f t="shared" si="3"/>
        <v>205.87382257735004</v>
      </c>
      <c r="E34" s="14">
        <f t="shared" si="4"/>
        <v>91.313747463931421</v>
      </c>
    </row>
    <row r="35" spans="1:5" x14ac:dyDescent="0.25">
      <c r="A35" s="1">
        <f t="shared" si="5"/>
        <v>29</v>
      </c>
      <c r="B35" s="15">
        <f t="shared" si="6"/>
        <v>2.9000000000000012</v>
      </c>
      <c r="C35" s="14">
        <f t="shared" si="2"/>
        <v>91.313747463931421</v>
      </c>
      <c r="D35" s="14">
        <f t="shared" si="3"/>
        <v>273.21986764540128</v>
      </c>
      <c r="E35" s="14">
        <f t="shared" si="4"/>
        <v>118.63573422847155</v>
      </c>
    </row>
    <row r="36" spans="1:5" x14ac:dyDescent="0.25">
      <c r="A36" s="1">
        <f t="shared" si="5"/>
        <v>30</v>
      </c>
      <c r="B36" s="15">
        <f t="shared" si="6"/>
        <v>3.0000000000000013</v>
      </c>
      <c r="C36" s="14">
        <f t="shared" si="2"/>
        <v>118.63573422847155</v>
      </c>
      <c r="D36" s="14">
        <f t="shared" si="3"/>
        <v>364.9072026854148</v>
      </c>
      <c r="E36" s="14">
        <f t="shared" si="4"/>
        <v>155.12645449701301</v>
      </c>
    </row>
    <row r="37" spans="1:5" x14ac:dyDescent="0.25">
      <c r="A37" s="1">
        <f t="shared" si="5"/>
        <v>31</v>
      </c>
      <c r="B37" s="15">
        <f t="shared" si="6"/>
        <v>3.1000000000000014</v>
      </c>
      <c r="C37" s="14">
        <f t="shared" si="2"/>
        <v>155.12645449701301</v>
      </c>
      <c r="D37" s="14">
        <f t="shared" si="3"/>
        <v>490.50200894074055</v>
      </c>
      <c r="E37" s="14">
        <f t="shared" si="4"/>
        <v>204.17665539108708</v>
      </c>
    </row>
    <row r="38" spans="1:5" x14ac:dyDescent="0.25">
      <c r="A38" s="1">
        <f t="shared" si="5"/>
        <v>32</v>
      </c>
      <c r="B38" s="15">
        <f t="shared" si="6"/>
        <v>3.2000000000000015</v>
      </c>
      <c r="C38" s="14">
        <f t="shared" si="2"/>
        <v>204.17665539108708</v>
      </c>
      <c r="D38" s="14">
        <f t="shared" si="3"/>
        <v>663.60529725147899</v>
      </c>
      <c r="E38" s="14">
        <f t="shared" si="4"/>
        <v>270.53718511623498</v>
      </c>
    </row>
    <row r="39" spans="1:5" x14ac:dyDescent="0.25">
      <c r="A39" s="1">
        <f t="shared" si="5"/>
        <v>33</v>
      </c>
      <c r="B39" s="15">
        <f t="shared" si="6"/>
        <v>3.3000000000000016</v>
      </c>
      <c r="C39" s="14">
        <f t="shared" si="2"/>
        <v>270.53718511623498</v>
      </c>
      <c r="D39" s="14">
        <f t="shared" si="3"/>
        <v>903.66271088357587</v>
      </c>
      <c r="E39" s="14">
        <f t="shared" si="4"/>
        <v>360.90345620459254</v>
      </c>
    </row>
    <row r="40" spans="1:5" x14ac:dyDescent="0.25">
      <c r="A40" s="1">
        <f t="shared" si="5"/>
        <v>34</v>
      </c>
      <c r="B40" s="15">
        <f t="shared" si="6"/>
        <v>3.4000000000000017</v>
      </c>
      <c r="C40" s="14">
        <f t="shared" si="2"/>
        <v>360.90345620459254</v>
      </c>
      <c r="D40" s="14">
        <f t="shared" si="3"/>
        <v>1238.6317510956153</v>
      </c>
      <c r="E40" s="14">
        <f t="shared" si="4"/>
        <v>484.7666313141541</v>
      </c>
    </row>
    <row r="41" spans="1:5" x14ac:dyDescent="0.25">
      <c r="A41" s="1">
        <f t="shared" si="5"/>
        <v>35</v>
      </c>
      <c r="B41" s="15">
        <f t="shared" si="6"/>
        <v>3.5000000000000018</v>
      </c>
      <c r="C41" s="14">
        <f t="shared" si="2"/>
        <v>484.7666313141541</v>
      </c>
      <c r="D41" s="14">
        <f t="shared" si="3"/>
        <v>1708.9332095995403</v>
      </c>
      <c r="E41" s="14">
        <f t="shared" si="4"/>
        <v>655.65995227410815</v>
      </c>
    </row>
    <row r="42" spans="1:5" x14ac:dyDescent="0.25">
      <c r="A42" s="1">
        <f t="shared" si="5"/>
        <v>36</v>
      </c>
      <c r="B42" s="15">
        <f t="shared" si="6"/>
        <v>3.6000000000000019</v>
      </c>
      <c r="C42" s="14">
        <f t="shared" si="2"/>
        <v>655.65995227410815</v>
      </c>
      <c r="D42" s="14">
        <f t="shared" si="3"/>
        <v>2373.3358281867909</v>
      </c>
      <c r="E42" s="14">
        <f t="shared" si="4"/>
        <v>892.99353509278728</v>
      </c>
    </row>
    <row r="43" spans="1:5" x14ac:dyDescent="0.25">
      <c r="A43" s="1">
        <f t="shared" si="5"/>
        <v>37</v>
      </c>
      <c r="B43" s="15">
        <f t="shared" si="6"/>
        <v>3.700000000000002</v>
      </c>
      <c r="C43" s="14">
        <f t="shared" si="2"/>
        <v>892.99353509278728</v>
      </c>
      <c r="D43" s="14">
        <f t="shared" si="3"/>
        <v>3317.7660798433149</v>
      </c>
      <c r="E43" s="14">
        <f t="shared" si="4"/>
        <v>1224.7701430771187</v>
      </c>
    </row>
    <row r="44" spans="1:5" x14ac:dyDescent="0.25">
      <c r="A44" s="1">
        <f t="shared" si="5"/>
        <v>38</v>
      </c>
      <c r="B44" s="15">
        <f t="shared" si="6"/>
        <v>3.800000000000002</v>
      </c>
      <c r="C44" s="14">
        <f t="shared" si="2"/>
        <v>1224.7701430771187</v>
      </c>
      <c r="D44" s="14">
        <f t="shared" si="3"/>
        <v>4668.566543693054</v>
      </c>
      <c r="E44" s="14">
        <f t="shared" si="4"/>
        <v>1691.6267974464242</v>
      </c>
    </row>
    <row r="45" spans="1:5" x14ac:dyDescent="0.25">
      <c r="A45" s="1">
        <f t="shared" si="5"/>
        <v>39</v>
      </c>
      <c r="B45" s="15">
        <f t="shared" si="6"/>
        <v>3.9000000000000021</v>
      </c>
      <c r="C45" s="14">
        <f t="shared" si="2"/>
        <v>1691.6267974464242</v>
      </c>
      <c r="D45" s="14">
        <f t="shared" si="3"/>
        <v>6612.5545100410582</v>
      </c>
      <c r="E45" s="14">
        <f t="shared" si="4"/>
        <v>2352.8822484505299</v>
      </c>
    </row>
    <row r="46" spans="1:5" x14ac:dyDescent="0.25">
      <c r="A46" s="1">
        <f t="shared" si="5"/>
        <v>40</v>
      </c>
      <c r="B46" s="15">
        <f t="shared" si="6"/>
        <v>4.0000000000000018</v>
      </c>
      <c r="C46" s="14">
        <f t="shared" si="2"/>
        <v>2352.8822484505299</v>
      </c>
      <c r="D46" s="14">
        <f t="shared" si="3"/>
        <v>9427.5289938021233</v>
      </c>
      <c r="E46" s="14">
        <f t="shared" si="4"/>
        <v>3295.6351478307424</v>
      </c>
    </row>
    <row r="47" spans="1:5" x14ac:dyDescent="0.25">
      <c r="A47" s="1">
        <f t="shared" si="5"/>
        <v>41</v>
      </c>
      <c r="B47" s="15">
        <f t="shared" si="6"/>
        <v>4.1000000000000014</v>
      </c>
      <c r="C47" s="14">
        <f t="shared" si="2"/>
        <v>3295.6351478307424</v>
      </c>
      <c r="D47" s="14">
        <f t="shared" si="3"/>
        <v>13528.914106106049</v>
      </c>
      <c r="E47" s="14">
        <f t="shared" si="4"/>
        <v>4648.5265584413473</v>
      </c>
    </row>
    <row r="48" spans="1:5" x14ac:dyDescent="0.25">
      <c r="A48" s="1">
        <f t="shared" si="5"/>
        <v>42</v>
      </c>
      <c r="B48" s="15">
        <f t="shared" si="6"/>
        <v>4.2000000000000011</v>
      </c>
      <c r="C48" s="14">
        <f t="shared" si="2"/>
        <v>4648.5265584413473</v>
      </c>
      <c r="D48" s="14">
        <f t="shared" si="3"/>
        <v>19541.451545453663</v>
      </c>
      <c r="E48" s="14">
        <f t="shared" si="4"/>
        <v>6602.6717129867138</v>
      </c>
    </row>
  </sheetData>
  <sheetProtection sheet="1" objects="1" scenarios="1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scale="87" orientation="portrait" horizontalDpi="4294967293" verticalDpi="0" r:id="rId1"/>
  <headerFooter alignWithMargins="0">
    <oddHeader>&amp;L&amp;"Times New Roman,Bold"&amp;12ENGI 3424&amp;C&amp;"Times New Roman,Bold"&amp;12Euler's Method &amp;R&amp;"Lincoln,Regular"&amp;16G.H.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pane ySplit="7" topLeftCell="A8" activePane="bottomLeft" state="frozen"/>
      <selection pane="bottomLeft" activeCell="A3" sqref="A3"/>
    </sheetView>
  </sheetViews>
  <sheetFormatPr defaultRowHeight="15.75" x14ac:dyDescent="0.25"/>
  <cols>
    <col min="1" max="1" width="9.140625" style="1"/>
    <col min="2" max="7" width="12.7109375" style="1" customWidth="1"/>
    <col min="8" max="16384" width="9.140625" style="1"/>
  </cols>
  <sheetData>
    <row r="1" spans="1:6" x14ac:dyDescent="0.25">
      <c r="A1" s="1" t="s">
        <v>4</v>
      </c>
      <c r="C1"/>
      <c r="E1" s="1" t="s">
        <v>5</v>
      </c>
    </row>
    <row r="2" spans="1:6" x14ac:dyDescent="0.25">
      <c r="A2" s="9" t="s">
        <v>8</v>
      </c>
    </row>
    <row r="3" spans="1:6" x14ac:dyDescent="0.25">
      <c r="D3" s="12" t="s">
        <v>17</v>
      </c>
      <c r="E3" s="1">
        <f>Table!E3</f>
        <v>0.1</v>
      </c>
    </row>
    <row r="5" spans="1:6" x14ac:dyDescent="0.25">
      <c r="A5" s="1" t="s">
        <v>9</v>
      </c>
    </row>
    <row r="6" spans="1:6" x14ac:dyDescent="0.25">
      <c r="C6" s="4" t="s">
        <v>16</v>
      </c>
      <c r="D6" s="4" t="s">
        <v>10</v>
      </c>
      <c r="E6" s="4" t="s">
        <v>11</v>
      </c>
      <c r="F6" s="10" t="s">
        <v>12</v>
      </c>
    </row>
    <row r="7" spans="1:6" ht="18.75" x14ac:dyDescent="0.35">
      <c r="B7" s="3" t="s">
        <v>1</v>
      </c>
      <c r="C7" s="3" t="s">
        <v>13</v>
      </c>
      <c r="D7" s="3" t="s">
        <v>14</v>
      </c>
      <c r="E7" s="3" t="s">
        <v>15</v>
      </c>
    </row>
    <row r="8" spans="1:6" x14ac:dyDescent="0.25">
      <c r="B8" s="1">
        <f>Table!B6</f>
        <v>0</v>
      </c>
      <c r="C8" s="16">
        <f>Table!C6</f>
        <v>1</v>
      </c>
      <c r="D8" s="16">
        <f t="shared" ref="D8:D50" si="0">EXP(B8*B8/2)*(1 + SQRT(2*PI())*ERF(B8/SQRT(2))/2) - B8</f>
        <v>1</v>
      </c>
      <c r="E8" s="13">
        <f>C8-D8</f>
        <v>0</v>
      </c>
      <c r="F8" s="11">
        <f>ABS(100*E8/D8)</f>
        <v>0</v>
      </c>
    </row>
    <row r="9" spans="1:6" x14ac:dyDescent="0.25">
      <c r="B9" s="15">
        <f>Table!B7</f>
        <v>0.1</v>
      </c>
      <c r="C9" s="13">
        <f>Table!C7</f>
        <v>1</v>
      </c>
      <c r="D9" s="13">
        <f t="shared" si="0"/>
        <v>1.0053465218128408</v>
      </c>
      <c r="E9" s="13">
        <f t="shared" ref="E9:E21" si="1">C9-D9</f>
        <v>-5.3465218128407876E-3</v>
      </c>
      <c r="F9" s="11">
        <f t="shared" ref="F9:F50" si="2">ABS(100*E9/D9)</f>
        <v>0.53180885364778896</v>
      </c>
    </row>
    <row r="10" spans="1:6" x14ac:dyDescent="0.25">
      <c r="B10" s="15">
        <f>Table!B8</f>
        <v>0.2</v>
      </c>
      <c r="C10" s="13">
        <f>Table!C8</f>
        <v>1.0109999999999999</v>
      </c>
      <c r="D10" s="13">
        <f t="shared" si="0"/>
        <v>1.0228894624752929</v>
      </c>
      <c r="E10" s="13">
        <f t="shared" si="1"/>
        <v>-1.1889462475292989E-2</v>
      </c>
      <c r="F10" s="11">
        <f t="shared" si="2"/>
        <v>1.1623408893588216</v>
      </c>
    </row>
    <row r="11" spans="1:6" x14ac:dyDescent="0.25">
      <c r="B11" s="15">
        <f>Table!B9</f>
        <v>0.30000000000000004</v>
      </c>
      <c r="C11" s="13">
        <f>Table!C9</f>
        <v>1.0352199999999998</v>
      </c>
      <c r="D11" s="13">
        <f t="shared" si="0"/>
        <v>1.0551919637660336</v>
      </c>
      <c r="E11" s="13">
        <f t="shared" si="1"/>
        <v>-1.9971963766033829E-2</v>
      </c>
      <c r="F11" s="11">
        <f t="shared" si="2"/>
        <v>1.8927327398090559</v>
      </c>
    </row>
    <row r="12" spans="1:6" x14ac:dyDescent="0.25">
      <c r="B12" s="15">
        <f>Table!B10</f>
        <v>0.4</v>
      </c>
      <c r="C12" s="13">
        <f>Table!C10</f>
        <v>1.0752765999999998</v>
      </c>
      <c r="D12" s="13">
        <f t="shared" si="0"/>
        <v>1.1053189529706606</v>
      </c>
      <c r="E12" s="13">
        <f t="shared" si="1"/>
        <v>-3.0042352970660824E-2</v>
      </c>
      <c r="F12" s="11">
        <f t="shared" si="2"/>
        <v>2.7179804426513132</v>
      </c>
    </row>
    <row r="13" spans="1:6" x14ac:dyDescent="0.25">
      <c r="B13" s="15">
        <f>Table!B11</f>
        <v>0.5</v>
      </c>
      <c r="C13" s="13">
        <f>Table!C11</f>
        <v>1.1342876639999999</v>
      </c>
      <c r="D13" s="13">
        <f t="shared" si="0"/>
        <v>1.1769749725189769</v>
      </c>
      <c r="E13" s="13">
        <f t="shared" si="1"/>
        <v>-4.2687308518976952E-2</v>
      </c>
      <c r="F13" s="11">
        <f t="shared" si="2"/>
        <v>3.6268662899107387</v>
      </c>
    </row>
    <row r="14" spans="1:6" x14ac:dyDescent="0.25">
      <c r="B14" s="15">
        <f>Table!B12</f>
        <v>0.6</v>
      </c>
      <c r="C14" s="13">
        <f>Table!C12</f>
        <v>1.2160020471999999</v>
      </c>
      <c r="D14" s="13">
        <f t="shared" si="0"/>
        <v>1.2746789919776722</v>
      </c>
      <c r="E14" s="13">
        <f t="shared" si="1"/>
        <v>-5.8676944777672269E-2</v>
      </c>
      <c r="F14" s="11">
        <f t="shared" si="2"/>
        <v>4.6032722863530235</v>
      </c>
    </row>
    <row r="15" spans="1:6" x14ac:dyDescent="0.25">
      <c r="B15" s="15">
        <f>Table!B13</f>
        <v>0.7</v>
      </c>
      <c r="C15" s="13">
        <f>Table!C13</f>
        <v>1.324962170032</v>
      </c>
      <c r="D15" s="13">
        <f t="shared" si="0"/>
        <v>1.4039883184007749</v>
      </c>
      <c r="E15" s="13">
        <f t="shared" si="1"/>
        <v>-7.9026148368774862E-2</v>
      </c>
      <c r="F15" s="11">
        <f t="shared" si="2"/>
        <v>5.6286898781886077</v>
      </c>
    </row>
    <row r="16" spans="1:6" x14ac:dyDescent="0.25">
      <c r="B16" s="15">
        <f>Table!B14</f>
        <v>0.79999999999999993</v>
      </c>
      <c r="C16" s="13">
        <f>Table!C14</f>
        <v>1.4667095219342401</v>
      </c>
      <c r="D16" s="13">
        <f t="shared" si="0"/>
        <v>1.5717877696756597</v>
      </c>
      <c r="E16" s="13">
        <f t="shared" si="1"/>
        <v>-0.10507824774141961</v>
      </c>
      <c r="F16" s="11">
        <f t="shared" si="2"/>
        <v>6.6852694599540392</v>
      </c>
    </row>
    <row r="17" spans="2:6" x14ac:dyDescent="0.25">
      <c r="B17" s="15">
        <f>Table!B15</f>
        <v>0.89999999999999991</v>
      </c>
      <c r="C17" s="13">
        <f>Table!C15</f>
        <v>1.6480462836889793</v>
      </c>
      <c r="D17" s="13">
        <f t="shared" si="0"/>
        <v>1.7866658536190378</v>
      </c>
      <c r="E17" s="13">
        <f t="shared" si="1"/>
        <v>-0.13861956993005853</v>
      </c>
      <c r="F17" s="11">
        <f t="shared" si="2"/>
        <v>7.7585615491152558</v>
      </c>
    </row>
    <row r="18" spans="2:6" x14ac:dyDescent="0.25">
      <c r="B18" s="15">
        <f>Table!B16</f>
        <v>0.99999999999999989</v>
      </c>
      <c r="C18" s="13">
        <f>Table!C16</f>
        <v>1.8773704492209875</v>
      </c>
      <c r="D18" s="13">
        <f t="shared" si="0"/>
        <v>2.0594074053425757</v>
      </c>
      <c r="E18" s="13">
        <f t="shared" si="1"/>
        <v>-0.18203695612158821</v>
      </c>
      <c r="F18" s="11">
        <f t="shared" si="2"/>
        <v>8.8392882170542144</v>
      </c>
    </row>
    <row r="19" spans="2:6" x14ac:dyDescent="0.25">
      <c r="B19" s="15">
        <f>Table!B17</f>
        <v>1.0999999999999999</v>
      </c>
      <c r="C19" s="13">
        <f>Table!C17</f>
        <v>2.1651074941430863</v>
      </c>
      <c r="D19" s="13">
        <f t="shared" si="0"/>
        <v>2.4036428364037157</v>
      </c>
      <c r="E19" s="13">
        <f t="shared" si="1"/>
        <v>-0.23853534226062933</v>
      </c>
      <c r="F19" s="11">
        <f t="shared" si="2"/>
        <v>9.9239096028726692</v>
      </c>
    </row>
    <row r="20" spans="2:6" x14ac:dyDescent="0.25">
      <c r="B20" s="15">
        <f>Table!B18</f>
        <v>1.2</v>
      </c>
      <c r="C20" s="13">
        <f>Table!C18</f>
        <v>2.5242693184988259</v>
      </c>
      <c r="D20" s="13">
        <f t="shared" si="0"/>
        <v>2.8367090739213419</v>
      </c>
      <c r="E20" s="13">
        <f t="shared" si="1"/>
        <v>-0.31243975542251601</v>
      </c>
      <c r="F20" s="11">
        <f t="shared" si="2"/>
        <v>11.014162795009959</v>
      </c>
    </row>
    <row r="21" spans="2:6" x14ac:dyDescent="0.25">
      <c r="B21" s="15">
        <f>Table!B19</f>
        <v>1.3</v>
      </c>
      <c r="C21" s="13">
        <f>Table!C19</f>
        <v>2.971181636718685</v>
      </c>
      <c r="D21" s="13">
        <f t="shared" si="0"/>
        <v>3.3807981919583359</v>
      </c>
      <c r="E21" s="13">
        <f t="shared" si="1"/>
        <v>-0.4096165552396509</v>
      </c>
      <c r="F21" s="11">
        <f t="shared" si="2"/>
        <v>12.115971790743874</v>
      </c>
    </row>
    <row r="22" spans="2:6" x14ac:dyDescent="0.25">
      <c r="B22" s="15">
        <f>Table!B20</f>
        <v>1.4000000000000001</v>
      </c>
      <c r="C22" s="13">
        <f>Table!C20</f>
        <v>3.5264352494921143</v>
      </c>
      <c r="D22" s="13">
        <f t="shared" si="0"/>
        <v>4.064499233281178</v>
      </c>
      <c r="E22" s="13">
        <f t="shared" ref="E22:E48" si="3">C22-D22</f>
        <v>-0.53806398378906373</v>
      </c>
      <c r="F22" s="11">
        <f t="shared" si="2"/>
        <v>13.238137170337142</v>
      </c>
    </row>
    <row r="23" spans="2:6" x14ac:dyDescent="0.25">
      <c r="B23" s="15">
        <f>Table!B21</f>
        <v>1.5000000000000002</v>
      </c>
      <c r="C23" s="13">
        <f>Table!C21</f>
        <v>4.2161361844210106</v>
      </c>
      <c r="D23" s="13">
        <f t="shared" si="0"/>
        <v>4.9248805334464416</v>
      </c>
      <c r="E23" s="13">
        <f t="shared" si="3"/>
        <v>-0.70874434902543104</v>
      </c>
      <c r="F23" s="11">
        <f t="shared" si="2"/>
        <v>14.391097290830123</v>
      </c>
    </row>
    <row r="24" spans="2:6" x14ac:dyDescent="0.25">
      <c r="B24" s="15">
        <f>Table!B22</f>
        <v>1.6000000000000003</v>
      </c>
      <c r="C24" s="13">
        <f>Table!C22</f>
        <v>5.0735566120841629</v>
      </c>
      <c r="D24" s="13">
        <f t="shared" si="0"/>
        <v>6.0103194782235505</v>
      </c>
      <c r="E24" s="13">
        <f t="shared" si="3"/>
        <v>-0.93676286613938764</v>
      </c>
      <c r="F24" s="11">
        <f t="shared" si="2"/>
        <v>15.585908029239462</v>
      </c>
    </row>
    <row r="25" spans="2:6" x14ac:dyDescent="0.25">
      <c r="B25" s="15">
        <f>Table!B23</f>
        <v>1.7000000000000004</v>
      </c>
      <c r="C25" s="13">
        <f>Table!C23</f>
        <v>6.1413256700176291</v>
      </c>
      <c r="D25" s="13">
        <f t="shared" si="0"/>
        <v>7.3843721328504826</v>
      </c>
      <c r="E25" s="13">
        <f t="shared" si="3"/>
        <v>-1.2430464628328535</v>
      </c>
      <c r="F25" s="11">
        <f t="shared" si="2"/>
        <v>16.83347535131627</v>
      </c>
    </row>
    <row r="26" spans="2:6" x14ac:dyDescent="0.25">
      <c r="B26" s="15">
        <f>Table!B24</f>
        <v>1.8000000000000005</v>
      </c>
      <c r="C26" s="13">
        <f>Table!C24</f>
        <v>7.4743510339206267</v>
      </c>
      <c r="D26" s="13">
        <f t="shared" si="0"/>
        <v>9.1310985546020529</v>
      </c>
      <c r="E26" s="13">
        <f t="shared" si="3"/>
        <v>-1.6567475206814262</v>
      </c>
      <c r="F26" s="11">
        <f t="shared" si="2"/>
        <v>18.144010939915102</v>
      </c>
    </row>
    <row r="27" spans="2:6" x14ac:dyDescent="0.25">
      <c r="B27" s="15">
        <f>Table!B25</f>
        <v>1.9000000000000006</v>
      </c>
      <c r="C27" s="13">
        <f>Table!C25</f>
        <v>9.1437342200263405</v>
      </c>
      <c r="D27" s="13">
        <f t="shared" si="0"/>
        <v>11.362438690638371</v>
      </c>
      <c r="E27" s="13">
        <f t="shared" si="3"/>
        <v>-2.21870447061203</v>
      </c>
      <c r="F27" s="11">
        <f t="shared" si="2"/>
        <v>19.526657357808613</v>
      </c>
    </row>
    <row r="28" spans="2:6" x14ac:dyDescent="0.25">
      <c r="B28" s="15">
        <f>Table!B26</f>
        <v>2.0000000000000004</v>
      </c>
      <c r="C28" s="13">
        <f>Table!C26</f>
        <v>11.242043721831346</v>
      </c>
      <c r="D28" s="13">
        <f t="shared" si="0"/>
        <v>14.228495339849712</v>
      </c>
      <c r="E28" s="13">
        <f t="shared" si="3"/>
        <v>-2.986451618018366</v>
      </c>
      <c r="F28" s="11">
        <f t="shared" si="2"/>
        <v>20.989230039343784</v>
      </c>
    </row>
    <row r="29" spans="2:6" x14ac:dyDescent="0.25">
      <c r="B29" s="15">
        <f>Table!B27</f>
        <v>2.1000000000000005</v>
      </c>
      <c r="C29" s="13">
        <f>Table!C27</f>
        <v>13.890452466197615</v>
      </c>
      <c r="D29" s="13">
        <f t="shared" si="0"/>
        <v>17.931965104233374</v>
      </c>
      <c r="E29" s="13">
        <f t="shared" si="3"/>
        <v>-4.0415126380357584</v>
      </c>
      <c r="F29" s="11">
        <f t="shared" si="2"/>
        <v>22.538035371715278</v>
      </c>
    </row>
    <row r="30" spans="2:6" x14ac:dyDescent="0.25">
      <c r="B30" s="15">
        <f>Table!B28</f>
        <v>2.2000000000000006</v>
      </c>
      <c r="C30" s="13">
        <f>Table!C28</f>
        <v>17.248447484099117</v>
      </c>
      <c r="D30" s="13">
        <f t="shared" si="0"/>
        <v>22.748526871731393</v>
      </c>
      <c r="E30" s="13">
        <f t="shared" si="3"/>
        <v>-5.500079387632276</v>
      </c>
      <c r="F30" s="11">
        <f t="shared" si="2"/>
        <v>24.177738710927194</v>
      </c>
    </row>
    <row r="31" spans="2:6" x14ac:dyDescent="0.25">
      <c r="B31" s="15">
        <f>Table!B29</f>
        <v>2.3000000000000007</v>
      </c>
      <c r="C31" s="13">
        <f>Table!C29</f>
        <v>21.527105930600925</v>
      </c>
      <c r="D31" s="13">
        <f t="shared" si="0"/>
        <v>29.05584378719977</v>
      </c>
      <c r="E31" s="13">
        <f t="shared" si="3"/>
        <v>-7.5287378565988448</v>
      </c>
      <c r="F31" s="11">
        <f t="shared" si="2"/>
        <v>25.91126904363227</v>
      </c>
    </row>
    <row r="32" spans="2:6" x14ac:dyDescent="0.25">
      <c r="B32" s="15">
        <f>Table!B30</f>
        <v>2.4000000000000008</v>
      </c>
      <c r="C32" s="13">
        <f>Table!C30</f>
        <v>27.007340294639139</v>
      </c>
      <c r="D32" s="13">
        <f t="shared" si="0"/>
        <v>37.375102792933447</v>
      </c>
      <c r="E32" s="13">
        <f t="shared" si="3"/>
        <v>-10.367762498294308</v>
      </c>
      <c r="F32" s="11">
        <f t="shared" si="2"/>
        <v>27.739756478354227</v>
      </c>
    </row>
    <row r="33" spans="2:6" x14ac:dyDescent="0.25">
      <c r="B33" s="15">
        <f>Table!B31</f>
        <v>2.5000000000000009</v>
      </c>
      <c r="C33" s="13">
        <f>Table!C31</f>
        <v>34.065101965352532</v>
      </c>
      <c r="D33" s="13">
        <f t="shared" si="0"/>
        <v>48.430928266731783</v>
      </c>
      <c r="E33" s="13">
        <f t="shared" si="3"/>
        <v>-14.365826301379251</v>
      </c>
      <c r="F33" s="11">
        <f t="shared" si="2"/>
        <v>29.662504551347688</v>
      </c>
    </row>
    <row r="34" spans="2:6" x14ac:dyDescent="0.25">
      <c r="B34" s="15">
        <f>Table!B32</f>
        <v>2.600000000000001</v>
      </c>
      <c r="C34" s="13">
        <f>Table!C32</f>
        <v>43.206377456690667</v>
      </c>
      <c r="D34" s="13">
        <f t="shared" si="0"/>
        <v>63.2384096284271</v>
      </c>
      <c r="E34" s="13">
        <f t="shared" si="3"/>
        <v>-20.032032171736432</v>
      </c>
      <c r="F34" s="11">
        <f t="shared" si="2"/>
        <v>31.677001824428519</v>
      </c>
    </row>
    <row r="35" spans="2:6" x14ac:dyDescent="0.25">
      <c r="B35" s="15">
        <f>Table!B33</f>
        <v>2.7000000000000011</v>
      </c>
      <c r="C35" s="13">
        <f>Table!C33</f>
        <v>55.116035595430247</v>
      </c>
      <c r="D35" s="13">
        <f t="shared" si="0"/>
        <v>83.230420115386835</v>
      </c>
      <c r="E35" s="13">
        <f t="shared" si="3"/>
        <v>-28.114384519956587</v>
      </c>
      <c r="F35" s="11">
        <f t="shared" si="2"/>
        <v>33.778977062689457</v>
      </c>
    </row>
    <row r="36" spans="2:6" x14ac:dyDescent="0.25">
      <c r="B36" s="15">
        <f>Table!B34</f>
        <v>2.8000000000000012</v>
      </c>
      <c r="C36" s="13">
        <f>Table!C34</f>
        <v>70.726365206196419</v>
      </c>
      <c r="D36" s="13">
        <f t="shared" si="0"/>
        <v>110.44523189535332</v>
      </c>
      <c r="E36" s="13">
        <f t="shared" si="3"/>
        <v>-39.718866689156897</v>
      </c>
      <c r="F36" s="11">
        <f t="shared" si="2"/>
        <v>35.962500152827296</v>
      </c>
    </row>
    <row r="37" spans="2:6" x14ac:dyDescent="0.25">
      <c r="B37" s="15">
        <f>Table!B35</f>
        <v>2.9000000000000012</v>
      </c>
      <c r="C37" s="13">
        <f>Table!C35</f>
        <v>91.313747463931421</v>
      </c>
      <c r="D37" s="13">
        <f t="shared" si="0"/>
        <v>147.80501155453291</v>
      </c>
      <c r="E37" s="13">
        <f t="shared" si="3"/>
        <v>-56.49126409060149</v>
      </c>
      <c r="F37" s="11">
        <f t="shared" si="2"/>
        <v>38.22012765092132</v>
      </c>
    </row>
    <row r="38" spans="2:6" x14ac:dyDescent="0.25">
      <c r="B38" s="15">
        <f>Table!B36</f>
        <v>3.0000000000000013</v>
      </c>
      <c r="C38" s="13">
        <f>Table!C36</f>
        <v>118.63573422847155</v>
      </c>
      <c r="D38" s="13">
        <f t="shared" si="0"/>
        <v>199.53228426134206</v>
      </c>
      <c r="E38" s="13">
        <f t="shared" si="3"/>
        <v>-80.896550032870508</v>
      </c>
      <c r="F38" s="11">
        <f t="shared" si="2"/>
        <v>40.54308821870368</v>
      </c>
    </row>
    <row r="39" spans="2:6" x14ac:dyDescent="0.25">
      <c r="B39" s="15">
        <f>Table!B37</f>
        <v>3.1000000000000014</v>
      </c>
      <c r="C39" s="13">
        <f>Table!C37</f>
        <v>155.12645449701301</v>
      </c>
      <c r="D39" s="13">
        <f t="shared" si="0"/>
        <v>271.77738431181245</v>
      </c>
      <c r="E39" s="13">
        <f t="shared" si="3"/>
        <v>-116.65092981479944</v>
      </c>
      <c r="F39" s="11">
        <f t="shared" si="2"/>
        <v>42.92149992913496</v>
      </c>
    </row>
    <row r="40" spans="2:6" x14ac:dyDescent="0.25">
      <c r="B40" s="15">
        <f>Table!B38</f>
        <v>3.2000000000000015</v>
      </c>
      <c r="C40" s="13">
        <f>Table!C38</f>
        <v>204.17665539108708</v>
      </c>
      <c r="D40" s="13">
        <f t="shared" si="0"/>
        <v>373.57093570263493</v>
      </c>
      <c r="E40" s="13">
        <f t="shared" si="3"/>
        <v>-169.39428031154785</v>
      </c>
      <c r="F40" s="11">
        <f t="shared" si="2"/>
        <v>45.34460904806226</v>
      </c>
    </row>
    <row r="41" spans="2:6" x14ac:dyDescent="0.25">
      <c r="B41" s="15">
        <f>Table!B39</f>
        <v>3.3000000000000016</v>
      </c>
      <c r="C41" s="13">
        <f>Table!C39</f>
        <v>270.53718511623498</v>
      </c>
      <c r="D41" s="13">
        <f t="shared" si="0"/>
        <v>518.28078314858988</v>
      </c>
      <c r="E41" s="13">
        <f t="shared" si="3"/>
        <v>-247.7435980323549</v>
      </c>
      <c r="F41" s="11">
        <f t="shared" si="2"/>
        <v>47.801038758816453</v>
      </c>
    </row>
    <row r="42" spans="2:6" x14ac:dyDescent="0.25">
      <c r="B42" s="15">
        <f>Table!B40</f>
        <v>3.4000000000000017</v>
      </c>
      <c r="C42" s="13">
        <f>Table!C40</f>
        <v>360.90345620459254</v>
      </c>
      <c r="D42" s="13">
        <f t="shared" si="0"/>
        <v>725.8577279489358</v>
      </c>
      <c r="E42" s="13">
        <f t="shared" si="3"/>
        <v>-364.95427174434326</v>
      </c>
      <c r="F42" s="11">
        <f t="shared" si="2"/>
        <v>50.2790364684273</v>
      </c>
    </row>
    <row r="43" spans="2:6" x14ac:dyDescent="0.25">
      <c r="B43" s="15">
        <f>Table!B41</f>
        <v>3.5000000000000018</v>
      </c>
      <c r="C43" s="13">
        <f>Table!C41</f>
        <v>484.7666313141541</v>
      </c>
      <c r="D43" s="13">
        <f t="shared" si="0"/>
        <v>1026.3240774389114</v>
      </c>
      <c r="E43" s="13">
        <f t="shared" si="3"/>
        <v>-541.55744612475735</v>
      </c>
      <c r="F43" s="11">
        <f t="shared" si="2"/>
        <v>52.766709661158835</v>
      </c>
    </row>
    <row r="44" spans="2:6" x14ac:dyDescent="0.25">
      <c r="B44" s="15">
        <f>Table!B42</f>
        <v>3.6000000000000019</v>
      </c>
      <c r="C44" s="13">
        <f>Table!C42</f>
        <v>655.65995227410815</v>
      </c>
      <c r="D44" s="13">
        <f t="shared" si="0"/>
        <v>1465.235327327973</v>
      </c>
      <c r="E44" s="13">
        <f t="shared" si="3"/>
        <v>-809.57537505386483</v>
      </c>
      <c r="F44" s="11">
        <f t="shared" si="2"/>
        <v>55.252242418302849</v>
      </c>
    </row>
    <row r="45" spans="2:6" x14ac:dyDescent="0.25">
      <c r="B45" s="15">
        <f>Table!B43</f>
        <v>3.700000000000002</v>
      </c>
      <c r="C45" s="13">
        <f>Table!C43</f>
        <v>892.99353509278728</v>
      </c>
      <c r="D45" s="13">
        <f t="shared" si="0"/>
        <v>2112.2986538512528</v>
      </c>
      <c r="E45" s="13">
        <f t="shared" si="3"/>
        <v>-1219.3051187584656</v>
      </c>
      <c r="F45" s="11">
        <f t="shared" si="2"/>
        <v>57.724087289236543</v>
      </c>
    </row>
    <row r="46" spans="2:6" x14ac:dyDescent="0.25">
      <c r="B46" s="15">
        <f>Table!B44</f>
        <v>3.800000000000002</v>
      </c>
      <c r="C46" s="13">
        <f>Table!C44</f>
        <v>1224.7701430771187</v>
      </c>
      <c r="D46" s="13">
        <f t="shared" si="0"/>
        <v>3075.0813066645674</v>
      </c>
      <c r="E46" s="13">
        <f t="shared" si="3"/>
        <v>-1850.3111635874486</v>
      </c>
      <c r="F46" s="11">
        <f t="shared" si="2"/>
        <v>60.171129770692666</v>
      </c>
    </row>
    <row r="47" spans="2:6" x14ac:dyDescent="0.25">
      <c r="B47" s="15">
        <f>Table!B45</f>
        <v>3.9000000000000021</v>
      </c>
      <c r="C47" s="13">
        <f>Table!C45</f>
        <v>1691.6267974464242</v>
      </c>
      <c r="D47" s="13">
        <f t="shared" si="0"/>
        <v>4520.9901414860587</v>
      </c>
      <c r="E47" s="13">
        <f t="shared" si="3"/>
        <v>-2829.3633440396343</v>
      </c>
      <c r="F47" s="11">
        <f t="shared" si="2"/>
        <v>62.582824901042947</v>
      </c>
    </row>
    <row r="48" spans="2:6" x14ac:dyDescent="0.25">
      <c r="B48" s="15">
        <f>Table!B46</f>
        <v>4.0000000000000018</v>
      </c>
      <c r="C48" s="13">
        <f>Table!C46</f>
        <v>2352.8822484505299</v>
      </c>
      <c r="D48" s="13">
        <f t="shared" si="0"/>
        <v>6712.7981225618159</v>
      </c>
      <c r="E48" s="13">
        <f t="shared" si="3"/>
        <v>-4359.915874111286</v>
      </c>
      <c r="F48" s="11">
        <f t="shared" si="2"/>
        <v>64.949307196615123</v>
      </c>
    </row>
    <row r="49" spans="2:6" x14ac:dyDescent="0.25">
      <c r="B49" s="15">
        <f>Table!B47</f>
        <v>4.1000000000000014</v>
      </c>
      <c r="C49" s="13">
        <f>Table!C47</f>
        <v>3295.6351478307424</v>
      </c>
      <c r="D49" s="13">
        <f t="shared" si="0"/>
        <v>10066.535604609999</v>
      </c>
      <c r="E49" s="13">
        <f>C49-D49</f>
        <v>-6770.9004567792563</v>
      </c>
      <c r="F49" s="11">
        <f t="shared" si="2"/>
        <v>67.261476268742371</v>
      </c>
    </row>
    <row r="50" spans="2:6" x14ac:dyDescent="0.25">
      <c r="B50" s="15">
        <f>Table!B48</f>
        <v>4.2000000000000011</v>
      </c>
      <c r="C50" s="13">
        <f>Table!C48</f>
        <v>4648.5265584413473</v>
      </c>
      <c r="D50" s="13">
        <f t="shared" si="0"/>
        <v>15246.599947593193</v>
      </c>
      <c r="E50" s="13">
        <f>C50-D50</f>
        <v>-10598.073389151847</v>
      </c>
      <c r="F50" s="11">
        <f t="shared" si="2"/>
        <v>69.511060994453672</v>
      </c>
    </row>
  </sheetData>
  <sheetProtection sheet="1" objects="1" scenarios="1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scale="84" orientation="portrait" horizontalDpi="4294967293" verticalDpi="0" r:id="rId1"/>
  <headerFooter alignWithMargins="0">
    <oddHeader>&amp;L&amp;"Times New Roman,Bold"&amp;12ENGI 3424&amp;C&amp;"Times New Roman,Bold"&amp;12[In]accuracy of Euler's Method&amp;R&amp;"Lincoln,Regular"&amp;14Dr. G.H. George</oddHeader>
    <oddFooter>&amp;L&amp;F - &amp;A&amp;R&amp;D  &amp;T</oddFooter>
  </headerFooter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1</xdr:row>
                <xdr:rowOff>190500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Comparison</vt:lpstr>
    </vt:vector>
  </TitlesOfParts>
  <Company>MUN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 3424 Euler's Method for 1st order ODE</dc:title>
  <dc:creator>Glyn George</dc:creator>
  <cp:lastModifiedBy>Glyn George</cp:lastModifiedBy>
  <cp:lastPrinted>2009-06-05T16:56:36Z</cp:lastPrinted>
  <dcterms:created xsi:type="dcterms:W3CDTF">2006-06-19T17:39:02Z</dcterms:created>
  <dcterms:modified xsi:type="dcterms:W3CDTF">2015-07-28T17:59:29Z</dcterms:modified>
</cp:coreProperties>
</file>