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75" windowWidth="10425" windowHeight="8970"/>
  </bookViews>
  <sheets>
    <sheet name="Tables" sheetId="1" r:id="rId1"/>
    <sheet name="Chart" sheetId="2" r:id="rId2"/>
  </sheets>
  <calcPr calcId="145621"/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30" i="1"/>
  <c r="F20" i="1"/>
  <c r="B6" i="1"/>
  <c r="B21" i="1" s="1"/>
  <c r="D21" i="1" s="1"/>
  <c r="B7" i="1"/>
  <c r="B22" i="1" s="1"/>
  <c r="D22" i="1" s="1"/>
  <c r="B20" i="1"/>
  <c r="D20" i="1"/>
  <c r="D5" i="1"/>
  <c r="E5" i="1" s="1"/>
  <c r="C20" i="1"/>
  <c r="E20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F5" i="1" l="1"/>
  <c r="G5" i="1" s="1"/>
  <c r="B8" i="1"/>
  <c r="B9" i="1" l="1"/>
  <c r="B23" i="1"/>
  <c r="D23" i="1" s="1"/>
  <c r="C6" i="1"/>
  <c r="B10" i="1" l="1"/>
  <c r="B24" i="1"/>
  <c r="D24" i="1" s="1"/>
  <c r="C21" i="1"/>
  <c r="E21" i="1" s="1"/>
  <c r="D6" i="1"/>
  <c r="E6" i="1" s="1"/>
  <c r="F6" i="1" s="1"/>
  <c r="G6" i="1" s="1"/>
  <c r="C7" i="1" l="1"/>
  <c r="B25" i="1"/>
  <c r="D25" i="1" s="1"/>
  <c r="B11" i="1"/>
  <c r="B26" i="1" l="1"/>
  <c r="D26" i="1" s="1"/>
  <c r="B12" i="1"/>
  <c r="C22" i="1"/>
  <c r="E22" i="1" s="1"/>
  <c r="D7" i="1"/>
  <c r="E7" i="1" s="1"/>
  <c r="F7" i="1" s="1"/>
  <c r="G7" i="1" s="1"/>
  <c r="C8" i="1" l="1"/>
  <c r="B13" i="1"/>
  <c r="B27" i="1"/>
  <c r="D27" i="1" s="1"/>
  <c r="B14" i="1" l="1"/>
  <c r="B28" i="1"/>
  <c r="D28" i="1" s="1"/>
  <c r="C23" i="1"/>
  <c r="E23" i="1" s="1"/>
  <c r="E8" i="1"/>
  <c r="F8" i="1" s="1"/>
  <c r="G8" i="1" s="1"/>
  <c r="D8" i="1"/>
  <c r="C9" i="1" l="1"/>
  <c r="B29" i="1"/>
  <c r="D29" i="1" s="1"/>
  <c r="B15" i="1"/>
  <c r="B30" i="1" l="1"/>
  <c r="D30" i="1" s="1"/>
  <c r="C24" i="1"/>
  <c r="E24" i="1" s="1"/>
  <c r="D9" i="1"/>
  <c r="E9" i="1"/>
  <c r="F9" i="1" s="1"/>
  <c r="G9" i="1" s="1"/>
  <c r="C10" i="1" l="1"/>
  <c r="C25" i="1" l="1"/>
  <c r="E25" i="1" s="1"/>
  <c r="D10" i="1"/>
  <c r="E10" i="1" l="1"/>
  <c r="F10" i="1" s="1"/>
  <c r="G10" i="1" s="1"/>
  <c r="C11" i="1" l="1"/>
  <c r="C26" i="1" l="1"/>
  <c r="E26" i="1" s="1"/>
  <c r="E11" i="1"/>
  <c r="F11" i="1" s="1"/>
  <c r="G11" i="1" s="1"/>
  <c r="D11" i="1"/>
  <c r="C12" i="1" s="1"/>
  <c r="C27" i="1" l="1"/>
  <c r="E27" i="1" s="1"/>
  <c r="D12" i="1"/>
  <c r="E12" i="1" l="1"/>
  <c r="F12" i="1" s="1"/>
  <c r="G12" i="1" s="1"/>
  <c r="C13" i="1" l="1"/>
  <c r="C28" i="1" l="1"/>
  <c r="E28" i="1" s="1"/>
  <c r="D13" i="1"/>
  <c r="E13" i="1" l="1"/>
  <c r="F13" i="1" s="1"/>
  <c r="G13" i="1" s="1"/>
  <c r="C14" i="1" l="1"/>
  <c r="C29" i="1" l="1"/>
  <c r="E29" i="1" s="1"/>
  <c r="E14" i="1"/>
  <c r="F14" i="1" s="1"/>
  <c r="G14" i="1" s="1"/>
  <c r="D14" i="1"/>
  <c r="C15" i="1" s="1"/>
  <c r="C30" i="1" l="1"/>
  <c r="E30" i="1" s="1"/>
  <c r="D15" i="1"/>
  <c r="E15" i="1" s="1"/>
  <c r="F15" i="1" s="1"/>
  <c r="G15" i="1" s="1"/>
</calcChain>
</file>

<file path=xl/sharedStrings.xml><?xml version="1.0" encoding="utf-8"?>
<sst xmlns="http://schemas.openxmlformats.org/spreadsheetml/2006/main" count="19" uniqueCount="17">
  <si>
    <t>n</t>
  </si>
  <si>
    <r>
      <t>x</t>
    </r>
    <r>
      <rPr>
        <i/>
        <vertAlign val="subscript"/>
        <sz val="12"/>
        <rFont val="Times New Roman"/>
        <family val="1"/>
      </rPr>
      <t>n</t>
    </r>
    <r>
      <rPr>
        <i/>
        <sz val="12"/>
        <rFont val="Times New Roman"/>
        <family val="1"/>
      </rPr>
      <t xml:space="preserve"> </t>
    </r>
  </si>
  <si>
    <r>
      <t>y</t>
    </r>
    <r>
      <rPr>
        <i/>
        <vertAlign val="subscript"/>
        <sz val="12"/>
        <rFont val="Times New Roman"/>
        <family val="1"/>
      </rPr>
      <t>n</t>
    </r>
    <r>
      <rPr>
        <i/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</si>
  <si>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</si>
  <si>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/>
    </r>
  </si>
  <si>
    <r>
      <t>k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/>
    </r>
  </si>
  <si>
    <r>
      <t>k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/>
    </r>
  </si>
  <si>
    <t xml:space="preserve">h = </t>
  </si>
  <si>
    <r>
      <t xml:space="preserve">Fourth Order Runge-Kutta Method to find </t>
    </r>
    <r>
      <rPr>
        <i/>
        <sz val="12"/>
        <rFont val="Times New Roman"/>
        <family val="1"/>
      </rPr>
      <t>y</t>
    </r>
    <r>
      <rPr>
        <sz val="12"/>
        <rFont val="Times New Roman"/>
        <family val="1"/>
      </rPr>
      <t xml:space="preserve">(1 + </t>
    </r>
    <r>
      <rPr>
        <i/>
        <sz val="12"/>
        <rFont val="Times New Roman"/>
        <family val="1"/>
      </rPr>
      <t>nh</t>
    </r>
    <r>
      <rPr>
        <sz val="12"/>
        <rFont val="Times New Roman"/>
        <family val="1"/>
      </rPr>
      <t>)  for</t>
    </r>
  </si>
  <si>
    <t>RK4 value</t>
  </si>
  <si>
    <t>exact value</t>
  </si>
  <si>
    <t>difference</t>
  </si>
  <si>
    <t>% error</t>
  </si>
  <si>
    <r>
      <t>y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</si>
  <si>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y</t>
    </r>
    <r>
      <rPr>
        <i/>
        <vertAlign val="subscript"/>
        <sz val="12"/>
        <rFont val="Times New Roman"/>
        <family val="1"/>
      </rPr>
      <t>n</t>
    </r>
    <r>
      <rPr>
        <sz val="12"/>
        <rFont val="Symbol"/>
        <family val="1"/>
        <charset val="2"/>
      </rPr>
      <t>-</t>
    </r>
    <r>
      <rPr>
        <i/>
        <sz val="12"/>
        <rFont val="Times New Roman"/>
        <family val="1"/>
      </rPr>
      <t xml:space="preserve"> y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</si>
  <si>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y'</t>
    </r>
    <r>
      <rPr>
        <sz val="12"/>
        <rFont val="Times New Roman"/>
        <family val="1"/>
      </rPr>
      <t xml:space="preserve">  =  </t>
    </r>
    <r>
      <rPr>
        <i/>
        <sz val="12"/>
        <rFont val="Times New Roman"/>
        <family val="1"/>
      </rPr>
      <t>xy + x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,   </t>
    </r>
    <r>
      <rPr>
        <i/>
        <sz val="12"/>
        <rFont val="Times New Roman"/>
        <family val="1"/>
      </rPr>
      <t>y</t>
    </r>
    <r>
      <rPr>
        <sz val="12"/>
        <rFont val="Times New Roman"/>
        <family val="1"/>
      </rPr>
      <t>(0) = 1</t>
    </r>
  </si>
  <si>
    <r>
      <t xml:space="preserve">This IVP has an exact solution,   </t>
    </r>
    <r>
      <rPr>
        <i/>
        <sz val="12"/>
        <rFont val="Times New Roman"/>
        <family val="1"/>
      </rPr>
      <t xml:space="preserve">y = </t>
    </r>
    <r>
      <rPr>
        <sz val="12"/>
        <rFont val="Times New Roman"/>
        <family val="1"/>
      </rPr>
      <t>exp(</t>
    </r>
    <r>
      <rPr>
        <i/>
        <sz val="12"/>
        <rFont val="Times New Roman"/>
        <family val="1"/>
      </rPr>
      <t>x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/2)*(1 + sqrt(2</t>
    </r>
    <r>
      <rPr>
        <i/>
        <sz val="12"/>
        <rFont val="Symbol"/>
        <family val="1"/>
        <charset val="2"/>
      </rPr>
      <t>p</t>
    </r>
    <r>
      <rPr>
        <sz val="12"/>
        <rFont val="Times New Roman"/>
        <family val="1"/>
      </rPr>
      <t>)*erf(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/sqrt(2))/2)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</si>
</sst>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8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i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sz val="12"/>
      <name val="Symbol"/>
      <family val="1"/>
      <charset val="2"/>
    </font>
    <font>
      <vertAlign val="superscript"/>
      <sz val="12"/>
      <name val="Times New Roman"/>
      <family val="1"/>
    </font>
    <font>
      <i/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quotePrefix="1" applyFont="1" applyAlignment="1">
      <alignment horizontal="center"/>
    </xf>
    <xf numFmtId="2" fontId="1" fillId="0" borderId="0" xfId="0" applyNumberFormat="1" applyFont="1"/>
    <xf numFmtId="0" fontId="1" fillId="2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rotection>
    <c:chartObject val="0"/>
    <c:data val="0"/>
    <c:formatting val="0"/>
    <c:selection val="0"/>
    <c:userInterface val="0"/>
  </c:protection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error</c:v>
          </c:tx>
          <c:dPt>
            <c:idx val="9"/>
            <c:marker>
              <c:symbol val="diamond"/>
              <c:size val="5"/>
            </c:marker>
            <c:bubble3D val="0"/>
          </c:dPt>
          <c:cat>
            <c:numRef>
              <c:f>Tables!$B$20:$B$30</c:f>
              <c:numCache>
                <c:formatCode>0.000000</c:formatCode>
                <c:ptCount val="11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1.2000000000000002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3.1999999999999997</c:v>
                </c:pt>
                <c:pt idx="9">
                  <c:v>3.5999999999999996</c:v>
                </c:pt>
                <c:pt idx="10">
                  <c:v>3.9999999999999996</c:v>
                </c:pt>
              </c:numCache>
            </c:numRef>
          </c:cat>
          <c:val>
            <c:numRef>
              <c:f>Tables!$F$20:$F$30</c:f>
              <c:numCache>
                <c:formatCode>0.00</c:formatCode>
                <c:ptCount val="11"/>
                <c:pt idx="0">
                  <c:v>0</c:v>
                </c:pt>
                <c:pt idx="1">
                  <c:v>3.9101507497969219E-3</c:v>
                </c:pt>
                <c:pt idx="2">
                  <c:v>7.6513076130111518E-3</c:v>
                </c:pt>
                <c:pt idx="3">
                  <c:v>2.002750640900065E-2</c:v>
                </c:pt>
                <c:pt idx="4">
                  <c:v>6.0857739162272224E-2</c:v>
                </c:pt>
                <c:pt idx="5">
                  <c:v>0.1640812756404231</c:v>
                </c:pt>
                <c:pt idx="6">
                  <c:v>0.38784117190493811</c:v>
                </c:pt>
                <c:pt idx="7">
                  <c:v>0.82329131655987731</c:v>
                </c:pt>
                <c:pt idx="8">
                  <c:v>1.5952202534207094</c:v>
                </c:pt>
                <c:pt idx="9">
                  <c:v>2.8535310186204508</c:v>
                </c:pt>
                <c:pt idx="10">
                  <c:v>4.7598346083391947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30976"/>
        <c:axId val="89715072"/>
      </c:lineChart>
      <c:catAx>
        <c:axId val="89630976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crossAx val="89715072"/>
        <c:crosses val="autoZero"/>
        <c:auto val="1"/>
        <c:lblAlgn val="ctr"/>
        <c:lblOffset val="100"/>
        <c:tickLblSkip val="2"/>
        <c:noMultiLvlLbl val="0"/>
      </c:catAx>
      <c:valAx>
        <c:axId val="897150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.00" sourceLinked="1"/>
        <c:majorTickMark val="out"/>
        <c:minorTickMark val="none"/>
        <c:tickLblPos val="nextTo"/>
        <c:crossAx val="89630976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sheetProtection content="1" object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&amp;L&amp;"Times New Roman,Bold"&amp;12ENGI 3424&amp;C&amp;"Times New Roman,Bold"&amp;12RK4 Procedure&amp;"Times New Roman,Regular" (example 1.5.2)&amp;R&amp;"Old English Text MT,Regular"&amp;14Dr. G.H. George</oddHeader>
    <oddFooter>&amp;L&amp;F - &amp;A&amp;R&amp;D  &amp;T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31</xdr:row>
          <xdr:rowOff>0</xdr:rowOff>
        </xdr:from>
        <xdr:to>
          <xdr:col>4</xdr:col>
          <xdr:colOff>628650</xdr:colOff>
          <xdr:row>38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8646" cy="628385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G2" sqref="G2"/>
    </sheetView>
  </sheetViews>
  <sheetFormatPr defaultColWidth="10.7109375" defaultRowHeight="15.75" x14ac:dyDescent="0.25"/>
  <cols>
    <col min="1" max="1" width="10.7109375" style="1" customWidth="1"/>
    <col min="2" max="7" width="12.7109375" style="1" customWidth="1"/>
    <col min="8" max="16384" width="10.7109375" style="1"/>
  </cols>
  <sheetData>
    <row r="1" spans="1:7" x14ac:dyDescent="0.25">
      <c r="A1" s="1" t="s">
        <v>8</v>
      </c>
    </row>
    <row r="2" spans="1:7" ht="18.75" x14ac:dyDescent="0.25">
      <c r="B2" s="2" t="s">
        <v>15</v>
      </c>
      <c r="F2" s="9" t="s">
        <v>7</v>
      </c>
      <c r="G2" s="8">
        <v>0.4</v>
      </c>
    </row>
    <row r="4" spans="1:7" ht="18.75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25">
      <c r="A5" s="1">
        <v>0</v>
      </c>
      <c r="B5" s="5">
        <v>0</v>
      </c>
      <c r="C5" s="5">
        <v>1</v>
      </c>
      <c r="D5" s="5">
        <f>B5*(B5+C5)</f>
        <v>0</v>
      </c>
      <c r="E5" s="5">
        <f>(B5+$G$2/2)*((B5+$G$2/2)+(C5+$G$2*D5/2))</f>
        <v>0.24</v>
      </c>
      <c r="F5" s="5">
        <f>(B5+$G$2/2)*((B5+$G$2/2)+(C5+$G$2*E5/2))</f>
        <v>0.24960000000000002</v>
      </c>
      <c r="G5" s="5">
        <f>(B5+$G$2)*((B5+$G$2)+(C5+$G$2*F5))</f>
        <v>0.59993600000000002</v>
      </c>
    </row>
    <row r="6" spans="1:7" x14ac:dyDescent="0.25">
      <c r="A6" s="1">
        <f>A5+1</f>
        <v>1</v>
      </c>
      <c r="B6" s="5">
        <f>B5+$G$2</f>
        <v>0.4</v>
      </c>
      <c r="C6" s="5">
        <f>C5+$G$2*(D5+E5+E5+F5+F5+G5)/6</f>
        <v>1.1052757333333334</v>
      </c>
      <c r="D6" s="5">
        <f t="shared" ref="D6:D15" si="0">B6*(B6+C6)</f>
        <v>0.60211029333333332</v>
      </c>
      <c r="E6" s="5">
        <f t="shared" ref="E6:E15" si="1">(B6+$G$2/2)*((B6+$G$2/2)+(C6+$G$2*D6/2))</f>
        <v>1.0954186752000004</v>
      </c>
      <c r="F6" s="5">
        <f t="shared" ref="F6:F15" si="2">(B6+$G$2/2)*((B6+$G$2/2)+(C6+$G$2*E6/2))</f>
        <v>1.1546156810240003</v>
      </c>
      <c r="G6" s="5">
        <f t="shared" ref="G6:G15" si="3">(B6+$G$2)*((B6+$G$2)+(C6+$G$2*F6))</f>
        <v>1.8936976045943468</v>
      </c>
    </row>
    <row r="7" spans="1:7" x14ac:dyDescent="0.25">
      <c r="A7" s="1">
        <f t="shared" ref="A7:A14" si="4">A6+1</f>
        <v>2</v>
      </c>
      <c r="B7" s="5">
        <f t="shared" ref="B7:B14" si="5">B6+$G$2</f>
        <v>0.8</v>
      </c>
      <c r="C7" s="5">
        <f t="shared" ref="C7:C15" si="6">C6+$G$2*(D6+E6+E6+F6+F6+G6)/6</f>
        <v>1.5716675073583788</v>
      </c>
      <c r="D7" s="5">
        <f t="shared" si="0"/>
        <v>1.8973340058867032</v>
      </c>
      <c r="E7" s="5">
        <f t="shared" si="1"/>
        <v>2.9511343085357193</v>
      </c>
      <c r="F7" s="5">
        <f t="shared" si="2"/>
        <v>3.1618943690655228</v>
      </c>
      <c r="G7" s="5">
        <f t="shared" si="3"/>
        <v>4.8437103059815065</v>
      </c>
    </row>
    <row r="8" spans="1:7" x14ac:dyDescent="0.25">
      <c r="A8" s="1">
        <f t="shared" si="4"/>
        <v>3</v>
      </c>
      <c r="B8" s="5">
        <f t="shared" si="5"/>
        <v>1.2000000000000002</v>
      </c>
      <c r="C8" s="5">
        <f t="shared" si="6"/>
        <v>2.8361409518297584</v>
      </c>
      <c r="D8" s="5">
        <f t="shared" si="0"/>
        <v>4.8433691421957112</v>
      </c>
      <c r="E8" s="5">
        <f t="shared" si="1"/>
        <v>7.2867406923764619</v>
      </c>
      <c r="F8" s="5">
        <f t="shared" si="2"/>
        <v>7.9708847264270721</v>
      </c>
      <c r="G8" s="5">
        <f t="shared" si="3"/>
        <v>12.19919174784094</v>
      </c>
    </row>
    <row r="9" spans="1:7" x14ac:dyDescent="0.25">
      <c r="A9" s="1">
        <f t="shared" si="4"/>
        <v>4</v>
      </c>
      <c r="B9" s="5">
        <f t="shared" si="5"/>
        <v>1.6</v>
      </c>
      <c r="C9" s="5">
        <f t="shared" si="6"/>
        <v>6.006661733672674</v>
      </c>
      <c r="D9" s="5">
        <f t="shared" si="0"/>
        <v>12.170658773876278</v>
      </c>
      <c r="E9" s="5">
        <f t="shared" si="1"/>
        <v>18.433428279206275</v>
      </c>
      <c r="F9" s="5">
        <f t="shared" si="2"/>
        <v>20.688025301125077</v>
      </c>
      <c r="G9" s="5">
        <f t="shared" si="3"/>
        <v>32.563743708245411</v>
      </c>
    </row>
    <row r="10" spans="1:7" x14ac:dyDescent="0.25">
      <c r="A10" s="1">
        <f t="shared" si="4"/>
        <v>5</v>
      </c>
      <c r="B10" s="5">
        <f t="shared" si="5"/>
        <v>2</v>
      </c>
      <c r="C10" s="5">
        <f t="shared" si="6"/>
        <v>14.205149043191634</v>
      </c>
      <c r="D10" s="5">
        <f t="shared" si="0"/>
        <v>32.410298086383264</v>
      </c>
      <c r="E10" s="5">
        <f t="shared" si="1"/>
        <v>50.351859053030232</v>
      </c>
      <c r="F10" s="5">
        <f t="shared" si="2"/>
        <v>58.246145878354902</v>
      </c>
      <c r="G10" s="5">
        <f t="shared" si="3"/>
        <v>95.768657746880621</v>
      </c>
    </row>
    <row r="11" spans="1:7" x14ac:dyDescent="0.25">
      <c r="A11" s="1">
        <f t="shared" si="4"/>
        <v>6</v>
      </c>
      <c r="B11" s="5">
        <f t="shared" si="5"/>
        <v>2.4</v>
      </c>
      <c r="C11" s="5">
        <f t="shared" si="6"/>
        <v>37.230146756260574</v>
      </c>
      <c r="D11" s="5">
        <f t="shared" si="0"/>
        <v>95.112352215025368</v>
      </c>
      <c r="E11" s="5">
        <f t="shared" si="1"/>
        <v>153.01680471809067</v>
      </c>
      <c r="F11" s="5">
        <f t="shared" si="2"/>
        <v>183.12712001968464</v>
      </c>
      <c r="G11" s="5">
        <f t="shared" si="3"/>
        <v>317.18678533957637</v>
      </c>
    </row>
    <row r="12" spans="1:7" x14ac:dyDescent="0.25">
      <c r="A12" s="1">
        <f t="shared" si="4"/>
        <v>7</v>
      </c>
      <c r="B12" s="5">
        <f t="shared" si="5"/>
        <v>2.8</v>
      </c>
      <c r="C12" s="5">
        <f t="shared" si="6"/>
        <v>109.53594589160406</v>
      </c>
      <c r="D12" s="5">
        <f t="shared" si="0"/>
        <v>314.54064849649131</v>
      </c>
      <c r="E12" s="5">
        <f t="shared" si="1"/>
        <v>526.33222677270692</v>
      </c>
      <c r="F12" s="5">
        <f t="shared" si="2"/>
        <v>653.40717373843631</v>
      </c>
      <c r="G12" s="5">
        <f t="shared" si="3"/>
        <v>1197.1162092383313</v>
      </c>
    </row>
    <row r="13" spans="1:7" x14ac:dyDescent="0.25">
      <c r="A13" s="1">
        <f t="shared" si="4"/>
        <v>8</v>
      </c>
      <c r="B13" s="5">
        <f t="shared" si="5"/>
        <v>3.1999999999999997</v>
      </c>
      <c r="C13" s="5">
        <f t="shared" si="6"/>
        <v>367.61165647541134</v>
      </c>
      <c r="D13" s="5">
        <f t="shared" si="0"/>
        <v>1186.5973007213161</v>
      </c>
      <c r="E13" s="5">
        <f t="shared" si="1"/>
        <v>2068.3257965068933</v>
      </c>
      <c r="F13" s="5">
        <f t="shared" si="2"/>
        <v>2667.9011736410862</v>
      </c>
      <c r="G13" s="5">
        <f t="shared" si="3"/>
        <v>5178.1396533546449</v>
      </c>
    </row>
    <row r="14" spans="1:7" x14ac:dyDescent="0.25">
      <c r="A14" s="1">
        <f t="shared" si="4"/>
        <v>9</v>
      </c>
      <c r="B14" s="5">
        <f t="shared" si="5"/>
        <v>3.5999999999999996</v>
      </c>
      <c r="C14" s="5">
        <f t="shared" si="6"/>
        <v>1423.4243827668729</v>
      </c>
      <c r="D14" s="5">
        <f t="shared" si="0"/>
        <v>5137.2877779607416</v>
      </c>
      <c r="E14" s="5">
        <f t="shared" si="1"/>
        <v>9327.7913657642803</v>
      </c>
      <c r="F14" s="5">
        <f t="shared" si="2"/>
        <v>12512.57409249497</v>
      </c>
      <c r="G14" s="5">
        <f t="shared" si="3"/>
        <v>25729.816079059437</v>
      </c>
    </row>
    <row r="15" spans="1:7" x14ac:dyDescent="0.25">
      <c r="A15" s="1">
        <f>A14+1</f>
        <v>10</v>
      </c>
      <c r="B15" s="5">
        <f>B14+$G$2</f>
        <v>3.9999999999999996</v>
      </c>
      <c r="C15" s="5">
        <f t="shared" si="6"/>
        <v>6393.2800343361178</v>
      </c>
      <c r="D15" s="5">
        <f t="shared" si="0"/>
        <v>25589.120137344467</v>
      </c>
      <c r="E15" s="5">
        <f t="shared" si="1"/>
        <v>48364.277059581043</v>
      </c>
      <c r="F15" s="5">
        <f t="shared" si="2"/>
        <v>67495.408874259767</v>
      </c>
      <c r="G15" s="5">
        <f t="shared" si="3"/>
        <v>146941.7117697761</v>
      </c>
    </row>
    <row r="17" spans="1:6" ht="18.75" x14ac:dyDescent="0.25">
      <c r="A17" s="1" t="s">
        <v>16</v>
      </c>
    </row>
    <row r="18" spans="1:6" x14ac:dyDescent="0.25">
      <c r="C18" s="3" t="s">
        <v>9</v>
      </c>
      <c r="D18" s="3" t="s">
        <v>10</v>
      </c>
      <c r="E18" s="3" t="s">
        <v>11</v>
      </c>
      <c r="F18" s="6" t="s">
        <v>12</v>
      </c>
    </row>
    <row r="19" spans="1:6" ht="18.75" x14ac:dyDescent="0.35">
      <c r="B19" s="4" t="s">
        <v>1</v>
      </c>
      <c r="C19" s="4" t="s">
        <v>2</v>
      </c>
      <c r="D19" s="4" t="s">
        <v>13</v>
      </c>
      <c r="E19" s="4" t="s">
        <v>14</v>
      </c>
    </row>
    <row r="20" spans="1:6" x14ac:dyDescent="0.25">
      <c r="B20" s="5">
        <f t="shared" ref="B20:C30" si="7">B5</f>
        <v>0</v>
      </c>
      <c r="C20" s="5">
        <f t="shared" si="7"/>
        <v>1</v>
      </c>
      <c r="D20" s="5">
        <f t="shared" ref="D20:D30" si="8">EXP(B20*B20/2)*(1 + SQRT(2*PI())*ERF(B20/SQRT(2))/2) - B20</f>
        <v>1</v>
      </c>
      <c r="E20" s="5">
        <f>C20-D20</f>
        <v>0</v>
      </c>
      <c r="F20" s="7">
        <f>ABS(100*E20/D20)</f>
        <v>0</v>
      </c>
    </row>
    <row r="21" spans="1:6" x14ac:dyDescent="0.25">
      <c r="B21" s="5">
        <f t="shared" si="7"/>
        <v>0.4</v>
      </c>
      <c r="C21" s="5">
        <f t="shared" si="7"/>
        <v>1.1052757333333334</v>
      </c>
      <c r="D21" s="5">
        <f t="shared" si="8"/>
        <v>1.1053189529706606</v>
      </c>
      <c r="E21" s="5">
        <f t="shared" ref="E21:E29" si="9">C21-D21</f>
        <v>-4.3219637327229776E-5</v>
      </c>
      <c r="F21" s="7">
        <f t="shared" ref="F21:F30" si="10">ABS(100*E21/D21)</f>
        <v>3.9101507497969219E-3</v>
      </c>
    </row>
    <row r="22" spans="1:6" x14ac:dyDescent="0.25">
      <c r="B22" s="5">
        <f t="shared" si="7"/>
        <v>0.8</v>
      </c>
      <c r="C22" s="5">
        <f t="shared" si="7"/>
        <v>1.5716675073583788</v>
      </c>
      <c r="D22" s="5">
        <f t="shared" si="8"/>
        <v>1.5717877696756604</v>
      </c>
      <c r="E22" s="5">
        <f t="shared" si="9"/>
        <v>-1.20262317281572E-4</v>
      </c>
      <c r="F22" s="7">
        <f t="shared" si="10"/>
        <v>7.6513076130111518E-3</v>
      </c>
    </row>
    <row r="23" spans="1:6" x14ac:dyDescent="0.25">
      <c r="B23" s="5">
        <f t="shared" si="7"/>
        <v>1.2000000000000002</v>
      </c>
      <c r="C23" s="5">
        <f t="shared" si="7"/>
        <v>2.8361409518297584</v>
      </c>
      <c r="D23" s="5">
        <f t="shared" si="8"/>
        <v>2.8367090739213427</v>
      </c>
      <c r="E23" s="5">
        <f t="shared" si="9"/>
        <v>-5.6812209158429994E-4</v>
      </c>
      <c r="F23" s="7">
        <f t="shared" si="10"/>
        <v>2.002750640900065E-2</v>
      </c>
    </row>
    <row r="24" spans="1:6" x14ac:dyDescent="0.25">
      <c r="B24" s="5">
        <f t="shared" si="7"/>
        <v>1.6</v>
      </c>
      <c r="C24" s="5">
        <f t="shared" si="7"/>
        <v>6.006661733672674</v>
      </c>
      <c r="D24" s="5">
        <f t="shared" si="8"/>
        <v>6.0103194782235505</v>
      </c>
      <c r="E24" s="5">
        <f t="shared" si="9"/>
        <v>-3.6577445508765294E-3</v>
      </c>
      <c r="F24" s="7">
        <f t="shared" si="10"/>
        <v>6.0857739162272224E-2</v>
      </c>
    </row>
    <row r="25" spans="1:6" x14ac:dyDescent="0.25">
      <c r="B25" s="5">
        <f t="shared" si="7"/>
        <v>2</v>
      </c>
      <c r="C25" s="5">
        <f t="shared" si="7"/>
        <v>14.205149043191634</v>
      </c>
      <c r="D25" s="5">
        <f t="shared" si="8"/>
        <v>14.228495339849697</v>
      </c>
      <c r="E25" s="5">
        <f t="shared" si="9"/>
        <v>-2.3346296658063537E-2</v>
      </c>
      <c r="F25" s="7">
        <f t="shared" si="10"/>
        <v>0.1640812756404231</v>
      </c>
    </row>
    <row r="26" spans="1:6" x14ac:dyDescent="0.25">
      <c r="B26" s="5">
        <f t="shared" si="7"/>
        <v>2.4</v>
      </c>
      <c r="C26" s="5">
        <f t="shared" si="7"/>
        <v>37.230146756260574</v>
      </c>
      <c r="D26" s="5">
        <f t="shared" si="8"/>
        <v>37.375102792933362</v>
      </c>
      <c r="E26" s="5">
        <f t="shared" si="9"/>
        <v>-0.144956036672788</v>
      </c>
      <c r="F26" s="7">
        <f t="shared" si="10"/>
        <v>0.38784117190493811</v>
      </c>
    </row>
    <row r="27" spans="1:6" x14ac:dyDescent="0.25">
      <c r="B27" s="5">
        <f t="shared" si="7"/>
        <v>2.8</v>
      </c>
      <c r="C27" s="5">
        <f t="shared" si="7"/>
        <v>109.53594589160406</v>
      </c>
      <c r="D27" s="5">
        <f t="shared" si="8"/>
        <v>110.44523189535292</v>
      </c>
      <c r="E27" s="5">
        <f t="shared" si="9"/>
        <v>-0.90928600374886059</v>
      </c>
      <c r="F27" s="7">
        <f t="shared" si="10"/>
        <v>0.82329131655987731</v>
      </c>
    </row>
    <row r="28" spans="1:6" x14ac:dyDescent="0.25">
      <c r="B28" s="5">
        <f t="shared" si="7"/>
        <v>3.1999999999999997</v>
      </c>
      <c r="C28" s="5">
        <f t="shared" si="7"/>
        <v>367.61165647541134</v>
      </c>
      <c r="D28" s="5">
        <f t="shared" si="8"/>
        <v>373.57093570263299</v>
      </c>
      <c r="E28" s="5">
        <f t="shared" si="9"/>
        <v>-5.959279227221657</v>
      </c>
      <c r="F28" s="7">
        <f t="shared" si="10"/>
        <v>1.5952202534207094</v>
      </c>
    </row>
    <row r="29" spans="1:6" x14ac:dyDescent="0.25">
      <c r="B29" s="5">
        <f t="shared" si="7"/>
        <v>3.5999999999999996</v>
      </c>
      <c r="C29" s="5">
        <f t="shared" si="7"/>
        <v>1423.4243827668729</v>
      </c>
      <c r="D29" s="5">
        <f t="shared" si="8"/>
        <v>1465.2353273279612</v>
      </c>
      <c r="E29" s="5">
        <f t="shared" si="9"/>
        <v>-41.810944561088263</v>
      </c>
      <c r="F29" s="7">
        <f t="shared" si="10"/>
        <v>2.8535310186204508</v>
      </c>
    </row>
    <row r="30" spans="1:6" x14ac:dyDescent="0.25">
      <c r="B30" s="5">
        <f t="shared" si="7"/>
        <v>3.9999999999999996</v>
      </c>
      <c r="C30" s="5">
        <f t="shared" si="7"/>
        <v>6393.2800343361178</v>
      </c>
      <c r="D30" s="5">
        <f t="shared" si="8"/>
        <v>6712.7981225617559</v>
      </c>
      <c r="E30" s="5">
        <f>C30-D30</f>
        <v>-319.51808822563817</v>
      </c>
      <c r="F30" s="7">
        <f t="shared" si="10"/>
        <v>4.7598346083391947</v>
      </c>
    </row>
    <row r="32" spans="1:6" x14ac:dyDescent="0.25">
      <c r="C32"/>
    </row>
  </sheetData>
  <sheetProtection sheet="1" objects="1" scenarios="1"/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orientation="portrait" horizontalDpi="4294967293" r:id="rId1"/>
  <headerFooter alignWithMargins="0">
    <oddHeader>&amp;L&amp;"Times New Roman,Bold"&amp;12ENGI 3424&amp;C&amp;"Times New Roman,Bold"&amp;12 RK4 Procedure (Ex. 1.5.2)&amp;R&amp;"Lincoln,Regular"&amp;16G.H. George</oddHeader>
    <oddFooter>&amp;L&amp;F - &amp;A&amp;R&amp;D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2</xdr:col>
                <xdr:colOff>0</xdr:colOff>
                <xdr:row>31</xdr:row>
                <xdr:rowOff>0</xdr:rowOff>
              </from>
              <to>
                <xdr:col>4</xdr:col>
                <xdr:colOff>628650</xdr:colOff>
                <xdr:row>38</xdr:row>
                <xdr:rowOff>76200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Tables</vt:lpstr>
      <vt:lpstr>Chart</vt:lpstr>
    </vt:vector>
  </TitlesOfParts>
  <Company>MUN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 3424 RK4 Method for 1st order ODE</dc:title>
  <dc:creator>Glyn George</dc:creator>
  <cp:lastModifiedBy>Glyn George</cp:lastModifiedBy>
  <cp:lastPrinted>2015-07-28T18:12:33Z</cp:lastPrinted>
  <dcterms:created xsi:type="dcterms:W3CDTF">2006-06-19T17:39:02Z</dcterms:created>
  <dcterms:modified xsi:type="dcterms:W3CDTF">2015-07-28T18:13:07Z</dcterms:modified>
</cp:coreProperties>
</file>