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5" windowWidth="10425" windowHeight="8955"/>
  </bookViews>
  <sheets>
    <sheet name="Table" sheetId="1" r:id="rId1"/>
  </sheets>
  <calcPr calcId="145621"/>
</workbook>
</file>

<file path=xl/calcChain.xml><?xml version="1.0" encoding="utf-8"?>
<calcChain xmlns="http://schemas.openxmlformats.org/spreadsheetml/2006/main">
  <c r="B19" i="1" l="1"/>
  <c r="H19" i="1" s="1"/>
  <c r="C19" i="1"/>
  <c r="D19" i="1"/>
  <c r="E19" i="1" s="1"/>
  <c r="F19" i="1"/>
  <c r="G19" i="1" s="1"/>
  <c r="A20" i="1"/>
  <c r="B20" i="1"/>
  <c r="A21" i="1"/>
  <c r="B21" i="1"/>
  <c r="A22" i="1"/>
  <c r="B22" i="1"/>
  <c r="A23" i="1"/>
  <c r="B23" i="1"/>
  <c r="A24" i="1"/>
  <c r="A25" i="1"/>
  <c r="A26" i="1"/>
  <c r="A27" i="1"/>
  <c r="A28" i="1"/>
  <c r="A29" i="1"/>
  <c r="J19" i="1" l="1"/>
  <c r="K19" i="1" s="1"/>
  <c r="B24" i="1"/>
  <c r="I19" i="1"/>
  <c r="C20" i="1" s="1"/>
  <c r="B25" i="1" l="1"/>
  <c r="L19" i="1"/>
  <c r="D20" i="1" s="1"/>
  <c r="E20" i="1" l="1"/>
  <c r="B26" i="1"/>
  <c r="F20" i="1"/>
  <c r="B27" i="1" l="1"/>
  <c r="G20" i="1"/>
  <c r="H20" i="1"/>
  <c r="I20" i="1" s="1"/>
  <c r="B28" i="1" l="1"/>
  <c r="J20" i="1"/>
  <c r="K20" i="1" s="1"/>
  <c r="C21" i="1" s="1"/>
  <c r="L20" i="1" l="1"/>
  <c r="D21" i="1" s="1"/>
  <c r="B29" i="1"/>
  <c r="E21" i="1" l="1"/>
  <c r="F21" i="1"/>
  <c r="G21" i="1" s="1"/>
  <c r="H21" i="1" l="1"/>
  <c r="I21" i="1" s="1"/>
  <c r="J21" i="1" l="1"/>
  <c r="K21" i="1" s="1"/>
  <c r="C22" i="1" s="1"/>
  <c r="L21" i="1" l="1"/>
  <c r="D22" i="1" s="1"/>
  <c r="E22" i="1" l="1"/>
  <c r="F22" i="1"/>
  <c r="G22" i="1" s="1"/>
  <c r="H22" i="1" l="1"/>
  <c r="I22" i="1" s="1"/>
  <c r="J22" i="1" l="1"/>
  <c r="K22" i="1" s="1"/>
  <c r="C23" i="1" s="1"/>
  <c r="L22" i="1" l="1"/>
  <c r="D23" i="1" s="1"/>
  <c r="E23" i="1" l="1"/>
  <c r="F23" i="1"/>
  <c r="G23" i="1" s="1"/>
  <c r="H23" i="1" l="1"/>
  <c r="I23" i="1" s="1"/>
  <c r="J23" i="1" l="1"/>
  <c r="K23" i="1" s="1"/>
  <c r="C24" i="1" s="1"/>
  <c r="L23" i="1" l="1"/>
  <c r="D24" i="1" s="1"/>
  <c r="E24" i="1" l="1"/>
  <c r="F24" i="1"/>
  <c r="G24" i="1" s="1"/>
  <c r="H24" i="1" l="1"/>
  <c r="I24" i="1" s="1"/>
  <c r="J24" i="1" l="1"/>
  <c r="K24" i="1" s="1"/>
  <c r="C25" i="1" s="1"/>
  <c r="L24" i="1" l="1"/>
  <c r="D25" i="1" s="1"/>
  <c r="E25" i="1" l="1"/>
  <c r="F25" i="1"/>
  <c r="G25" i="1" s="1"/>
  <c r="H25" i="1" l="1"/>
  <c r="I25" i="1" s="1"/>
  <c r="J25" i="1" l="1"/>
  <c r="K25" i="1" s="1"/>
  <c r="C26" i="1" s="1"/>
  <c r="L25" i="1" l="1"/>
  <c r="D26" i="1" s="1"/>
  <c r="E26" i="1" l="1"/>
  <c r="F26" i="1"/>
  <c r="G26" i="1" s="1"/>
  <c r="H26" i="1" l="1"/>
  <c r="I26" i="1" s="1"/>
  <c r="J26" i="1" l="1"/>
  <c r="K26" i="1" s="1"/>
  <c r="C27" i="1" s="1"/>
  <c r="L26" i="1" l="1"/>
  <c r="D27" i="1" s="1"/>
  <c r="E27" i="1" l="1"/>
  <c r="F27" i="1"/>
  <c r="G27" i="1" s="1"/>
  <c r="H27" i="1" l="1"/>
  <c r="I27" i="1" s="1"/>
  <c r="J27" i="1" l="1"/>
  <c r="K27" i="1" s="1"/>
  <c r="C28" i="1" s="1"/>
  <c r="L27" i="1" l="1"/>
  <c r="D28" i="1" s="1"/>
  <c r="E28" i="1" l="1"/>
  <c r="F28" i="1"/>
  <c r="G28" i="1" s="1"/>
  <c r="H28" i="1" l="1"/>
  <c r="I28" i="1" s="1"/>
  <c r="J28" i="1" l="1"/>
  <c r="K28" i="1" s="1"/>
  <c r="C29" i="1" s="1"/>
  <c r="L28" i="1" l="1"/>
  <c r="D29" i="1" s="1"/>
  <c r="E29" i="1" l="1"/>
  <c r="H29" i="1" s="1"/>
  <c r="I29" i="1" s="1"/>
  <c r="F29" i="1"/>
  <c r="G29" i="1" s="1"/>
  <c r="J29" i="1" s="1"/>
  <c r="K29" i="1" s="1"/>
  <c r="L29" i="1" l="1"/>
</calcChain>
</file>

<file path=xl/sharedStrings.xml><?xml version="1.0" encoding="utf-8"?>
<sst xmlns="http://schemas.openxmlformats.org/spreadsheetml/2006/main" count="19" uniqueCount="19">
  <si>
    <t>Example 2.5.1</t>
  </si>
  <si>
    <r>
      <t xml:space="preserve">Modified RK4 procedure for the IVP  </t>
    </r>
    <r>
      <rPr>
        <i/>
        <sz val="12"/>
        <rFont val="Times New Roman"/>
        <family val="1"/>
      </rPr>
      <t>y"</t>
    </r>
    <r>
      <rPr>
        <sz val="12"/>
        <rFont val="Times New Roman"/>
        <family val="1"/>
      </rPr>
      <t xml:space="preserve"> + </t>
    </r>
    <r>
      <rPr>
        <i/>
        <sz val="12"/>
        <rFont val="Times New Roman"/>
        <family val="1"/>
      </rPr>
      <t>y</t>
    </r>
    <r>
      <rPr>
        <vertAlign val="superscript"/>
        <sz val="12"/>
        <rFont val="Times New Roman"/>
        <family val="1"/>
      </rPr>
      <t>2</t>
    </r>
    <r>
      <rPr>
        <i/>
        <sz val="12"/>
        <rFont val="Times New Roman"/>
        <family val="1"/>
      </rPr>
      <t>y'</t>
    </r>
    <r>
      <rPr>
        <sz val="12"/>
        <rFont val="Times New Roman"/>
        <family val="1"/>
      </rPr>
      <t xml:space="preserve"> + </t>
    </r>
    <r>
      <rPr>
        <i/>
        <sz val="12"/>
        <rFont val="Times New Roman"/>
        <family val="1"/>
      </rPr>
      <t>y</t>
    </r>
    <r>
      <rPr>
        <sz val="12"/>
        <rFont val="Times New Roman"/>
        <family val="1"/>
      </rPr>
      <t xml:space="preserve"> = sin </t>
    </r>
    <r>
      <rPr>
        <i/>
        <sz val="12"/>
        <rFont val="Times New Roman"/>
        <family val="1"/>
      </rPr>
      <t>x</t>
    </r>
    <r>
      <rPr>
        <sz val="12"/>
        <rFont val="Times New Roman"/>
        <family val="1"/>
      </rPr>
      <t xml:space="preserve"> ,  </t>
    </r>
    <r>
      <rPr>
        <i/>
        <sz val="12"/>
        <rFont val="Times New Roman"/>
        <family val="1"/>
      </rPr>
      <t>y</t>
    </r>
    <r>
      <rPr>
        <sz val="12"/>
        <rFont val="Times New Roman"/>
        <family val="1"/>
      </rPr>
      <t xml:space="preserve">(0) = 0,  </t>
    </r>
    <r>
      <rPr>
        <i/>
        <sz val="12"/>
        <rFont val="Times New Roman"/>
        <family val="1"/>
      </rPr>
      <t>y'</t>
    </r>
    <r>
      <rPr>
        <sz val="12"/>
        <rFont val="Times New Roman"/>
        <family val="1"/>
      </rPr>
      <t>(0) = 1</t>
    </r>
  </si>
  <si>
    <r>
      <t>x</t>
    </r>
    <r>
      <rPr>
        <vertAlign val="subscript"/>
        <sz val="12"/>
        <rFont val="Times New Roman"/>
        <family val="1"/>
      </rPr>
      <t>0</t>
    </r>
    <r>
      <rPr>
        <sz val="12"/>
        <rFont val="Times New Roman"/>
        <family val="1"/>
      </rPr>
      <t xml:space="preserve"> = </t>
    </r>
  </si>
  <si>
    <r>
      <t>y</t>
    </r>
    <r>
      <rPr>
        <vertAlign val="subscript"/>
        <sz val="12"/>
        <rFont val="Times New Roman"/>
        <family val="1"/>
      </rPr>
      <t>0</t>
    </r>
    <r>
      <rPr>
        <sz val="12"/>
        <rFont val="Times New Roman"/>
        <family val="1"/>
      </rPr>
      <t xml:space="preserve"> = </t>
    </r>
  </si>
  <si>
    <r>
      <t xml:space="preserve">Step size  </t>
    </r>
    <r>
      <rPr>
        <i/>
        <sz val="12"/>
        <rFont val="Times New Roman"/>
        <family val="1"/>
      </rPr>
      <t>h</t>
    </r>
    <r>
      <rPr>
        <sz val="12"/>
        <rFont val="Times New Roman"/>
        <family val="1"/>
      </rPr>
      <t xml:space="preserve"> = </t>
    </r>
  </si>
  <si>
    <t>RK4 algorithm:</t>
  </si>
  <si>
    <r>
      <t>z</t>
    </r>
    <r>
      <rPr>
        <vertAlign val="subscript"/>
        <sz val="12"/>
        <rFont val="Times New Roman"/>
        <family val="1"/>
      </rPr>
      <t>0</t>
    </r>
    <r>
      <rPr>
        <i/>
        <sz val="12"/>
        <rFont val="Times New Roman"/>
        <family val="1"/>
      </rPr>
      <t xml:space="preserve"> = y'</t>
    </r>
    <r>
      <rPr>
        <vertAlign val="subscript"/>
        <sz val="12"/>
        <rFont val="Times New Roman"/>
        <family val="1"/>
      </rPr>
      <t>0</t>
    </r>
    <r>
      <rPr>
        <sz val="12"/>
        <rFont val="Times New Roman"/>
        <family val="1"/>
      </rPr>
      <t xml:space="preserve"> = </t>
    </r>
  </si>
  <si>
    <t>n</t>
  </si>
  <si>
    <r>
      <t>z</t>
    </r>
    <r>
      <rPr>
        <i/>
        <vertAlign val="subscript"/>
        <sz val="12"/>
        <rFont val="Times New Roman"/>
        <family val="1"/>
      </rPr>
      <t>n</t>
    </r>
    <r>
      <rPr>
        <i/>
        <sz val="12"/>
        <rFont val="Times New Roman"/>
        <family val="1"/>
      </rPr>
      <t xml:space="preserve"> </t>
    </r>
  </si>
  <si>
    <r>
      <t>k</t>
    </r>
    <r>
      <rPr>
        <vertAlign val="subscript"/>
        <sz val="12"/>
        <rFont val="Times New Roman"/>
        <family val="1"/>
      </rPr>
      <t>12</t>
    </r>
    <r>
      <rPr>
        <sz val="12"/>
        <rFont val="Times New Roman"/>
        <family val="1"/>
      </rPr>
      <t xml:space="preserve"> </t>
    </r>
  </si>
  <si>
    <r>
      <t>k</t>
    </r>
    <r>
      <rPr>
        <vertAlign val="subscript"/>
        <sz val="12"/>
        <rFont val="Times New Roman"/>
        <family val="1"/>
      </rPr>
      <t>21</t>
    </r>
    <r>
      <rPr>
        <sz val="12"/>
        <rFont val="Times New Roman"/>
        <family val="1"/>
      </rPr>
      <t xml:space="preserve"> </t>
    </r>
  </si>
  <si>
    <r>
      <t>k</t>
    </r>
    <r>
      <rPr>
        <vertAlign val="subscript"/>
        <sz val="12"/>
        <rFont val="Times New Roman"/>
        <family val="1"/>
      </rPr>
      <t>11</t>
    </r>
    <r>
      <rPr>
        <sz val="12"/>
        <rFont val="Times New Roman"/>
        <family val="1"/>
      </rPr>
      <t xml:space="preserve"> </t>
    </r>
  </si>
  <si>
    <r>
      <t>k</t>
    </r>
    <r>
      <rPr>
        <vertAlign val="subscript"/>
        <sz val="12"/>
        <rFont val="Times New Roman"/>
        <family val="1"/>
      </rPr>
      <t>22</t>
    </r>
    <r>
      <rPr>
        <sz val="12"/>
        <rFont val="Times New Roman"/>
        <family val="1"/>
      </rPr>
      <t xml:space="preserve"> </t>
    </r>
  </si>
  <si>
    <r>
      <t>k</t>
    </r>
    <r>
      <rPr>
        <vertAlign val="subscript"/>
        <sz val="12"/>
        <rFont val="Times New Roman"/>
        <family val="1"/>
      </rPr>
      <t>13</t>
    </r>
    <r>
      <rPr>
        <sz val="12"/>
        <rFont val="Times New Roman"/>
        <family val="1"/>
      </rPr>
      <t xml:space="preserve"> </t>
    </r>
  </si>
  <si>
    <r>
      <t>k</t>
    </r>
    <r>
      <rPr>
        <vertAlign val="subscript"/>
        <sz val="12"/>
        <rFont val="Times New Roman"/>
        <family val="1"/>
      </rPr>
      <t>23</t>
    </r>
    <r>
      <rPr>
        <sz val="12"/>
        <rFont val="Times New Roman"/>
        <family val="1"/>
      </rPr>
      <t xml:space="preserve"> </t>
    </r>
  </si>
  <si>
    <r>
      <t>k</t>
    </r>
    <r>
      <rPr>
        <vertAlign val="subscript"/>
        <sz val="12"/>
        <rFont val="Times New Roman"/>
        <family val="1"/>
      </rPr>
      <t>14</t>
    </r>
    <r>
      <rPr>
        <sz val="12"/>
        <rFont val="Times New Roman"/>
        <family val="1"/>
      </rPr>
      <t xml:space="preserve"> </t>
    </r>
  </si>
  <si>
    <r>
      <t>k</t>
    </r>
    <r>
      <rPr>
        <vertAlign val="subscript"/>
        <sz val="12"/>
        <rFont val="Times New Roman"/>
        <family val="1"/>
      </rPr>
      <t>24</t>
    </r>
    <r>
      <rPr>
        <sz val="12"/>
        <rFont val="Times New Roman"/>
        <family val="1"/>
      </rPr>
      <t xml:space="preserve"> </t>
    </r>
  </si>
  <si>
    <r>
      <t>x</t>
    </r>
    <r>
      <rPr>
        <b/>
        <i/>
        <vertAlign val="subscript"/>
        <sz val="12"/>
        <rFont val="Times New Roman"/>
        <family val="1"/>
      </rPr>
      <t>n</t>
    </r>
    <r>
      <rPr>
        <b/>
        <i/>
        <sz val="12"/>
        <rFont val="Times New Roman"/>
        <family val="1"/>
      </rPr>
      <t xml:space="preserve"> </t>
    </r>
  </si>
  <si>
    <r>
      <t>y</t>
    </r>
    <r>
      <rPr>
        <b/>
        <i/>
        <vertAlign val="subscript"/>
        <sz val="12"/>
        <rFont val="Times New Roman"/>
        <family val="1"/>
      </rPr>
      <t>n</t>
    </r>
    <r>
      <rPr>
        <b/>
        <i/>
        <sz val="12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</si>
</sst>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0.00000"/>
  </numFmts>
  <fonts count="9" x14ac:knownFonts="1">
    <font>
      <sz val="10"/>
      <name val="Arial"/>
    </font>
    <font>
      <sz val="12"/>
      <name val="Times New Roman"/>
      <family val="1"/>
    </font>
    <font>
      <i/>
      <sz val="12"/>
      <name val="Times New Roman"/>
      <family val="1"/>
    </font>
    <font>
      <vertAlign val="superscript"/>
      <sz val="12"/>
      <name val="Times New Roman"/>
      <family val="1"/>
    </font>
    <font>
      <vertAlign val="subscript"/>
      <sz val="12"/>
      <name val="Times New Roman"/>
      <family val="1"/>
    </font>
    <font>
      <i/>
      <vertAlign val="subscript"/>
      <sz val="12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b/>
      <i/>
      <vertAlign val="subscript"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2" fillId="2" borderId="0" xfId="0" applyFont="1" applyFill="1" applyAlignment="1">
      <alignment horizontal="right"/>
    </xf>
    <xf numFmtId="0" fontId="1" fillId="3" borderId="0" xfId="0" applyFont="1" applyFill="1" applyProtection="1">
      <protection locked="0"/>
    </xf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2" fontId="6" fillId="0" borderId="0" xfId="0" applyNumberFormat="1" applyFont="1"/>
    <xf numFmtId="167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180975</xdr:colOff>
          <xdr:row>6</xdr:row>
          <xdr:rowOff>190500</xdr:rowOff>
        </xdr:from>
        <xdr:to>
          <xdr:col>4</xdr:col>
          <xdr:colOff>276225</xdr:colOff>
          <xdr:row>8</xdr:row>
          <xdr:rowOff>47625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9</xdr:row>
          <xdr:rowOff>0</xdr:rowOff>
        </xdr:from>
        <xdr:to>
          <xdr:col>7</xdr:col>
          <xdr:colOff>495300</xdr:colOff>
          <xdr:row>16</xdr:row>
          <xdr:rowOff>76200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w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tabSelected="1" workbookViewId="0">
      <pane xSplit="1" ySplit="18" topLeftCell="B19" activePane="bottomRight" state="frozen"/>
      <selection pane="topRight" activeCell="B1" sqref="B1"/>
      <selection pane="bottomLeft" activeCell="A19" sqref="A19"/>
      <selection pane="bottomRight" activeCell="B4" sqref="B4"/>
    </sheetView>
  </sheetViews>
  <sheetFormatPr defaultColWidth="10.7109375" defaultRowHeight="15.75" x14ac:dyDescent="0.25"/>
  <cols>
    <col min="1" max="16384" width="10.7109375" style="1"/>
  </cols>
  <sheetData>
    <row r="1" spans="1:8" x14ac:dyDescent="0.25">
      <c r="A1" s="1" t="s">
        <v>0</v>
      </c>
    </row>
    <row r="2" spans="1:8" ht="18.75" x14ac:dyDescent="0.25">
      <c r="A2" s="1" t="s">
        <v>1</v>
      </c>
    </row>
    <row r="4" spans="1:8" ht="18.75" x14ac:dyDescent="0.35">
      <c r="A4" s="3" t="s">
        <v>2</v>
      </c>
      <c r="B4" s="4">
        <v>0</v>
      </c>
      <c r="D4" s="3" t="s">
        <v>3</v>
      </c>
      <c r="E4" s="4">
        <v>0</v>
      </c>
      <c r="G4" s="3" t="s">
        <v>6</v>
      </c>
      <c r="H4" s="4">
        <v>1</v>
      </c>
    </row>
    <row r="6" spans="1:8" x14ac:dyDescent="0.25">
      <c r="B6" s="5"/>
      <c r="C6" s="6" t="s">
        <v>4</v>
      </c>
      <c r="D6" s="4">
        <v>0.5</v>
      </c>
    </row>
    <row r="8" spans="1:8" x14ac:dyDescent="0.25">
      <c r="A8"/>
    </row>
    <row r="9" spans="1:8" x14ac:dyDescent="0.25">
      <c r="A9" s="1" t="s">
        <v>5</v>
      </c>
    </row>
    <row r="10" spans="1:8" x14ac:dyDescent="0.25">
      <c r="A10"/>
    </row>
    <row r="18" spans="1:12" ht="18.75" x14ac:dyDescent="0.35">
      <c r="A18" s="7" t="s">
        <v>7</v>
      </c>
      <c r="B18" s="8" t="s">
        <v>17</v>
      </c>
      <c r="C18" s="8" t="s">
        <v>18</v>
      </c>
      <c r="D18" s="7" t="s">
        <v>8</v>
      </c>
      <c r="E18" s="2" t="s">
        <v>11</v>
      </c>
      <c r="F18" s="2" t="s">
        <v>10</v>
      </c>
      <c r="G18" s="2" t="s">
        <v>9</v>
      </c>
      <c r="H18" s="2" t="s">
        <v>12</v>
      </c>
      <c r="I18" s="2" t="s">
        <v>13</v>
      </c>
      <c r="J18" s="2" t="s">
        <v>14</v>
      </c>
      <c r="K18" s="2" t="s">
        <v>15</v>
      </c>
      <c r="L18" s="2" t="s">
        <v>16</v>
      </c>
    </row>
    <row r="19" spans="1:12" x14ac:dyDescent="0.25">
      <c r="A19" s="1">
        <v>0</v>
      </c>
      <c r="B19" s="9">
        <f>B4</f>
        <v>0</v>
      </c>
      <c r="C19" s="10">
        <f>E4</f>
        <v>0</v>
      </c>
      <c r="D19" s="1">
        <f>H4</f>
        <v>1</v>
      </c>
      <c r="E19" s="1">
        <f>D19</f>
        <v>1</v>
      </c>
      <c r="F19" s="1">
        <f>SIN(B19)-C19*(1+C19*D19)</f>
        <v>0</v>
      </c>
      <c r="G19" s="1">
        <f>D19+$D$6*F19/2</f>
        <v>1</v>
      </c>
      <c r="H19" s="1">
        <f>SIN(B19+$D$6/2)-(C19+$D$6*E19/2)*(1+(C19+$D$6*E19/2)*(D19+$D$6*F19/2))</f>
        <v>-6.5096040745477063E-2</v>
      </c>
      <c r="I19" s="1">
        <f>D19+$D$6*H19/2</f>
        <v>0.98372598981363069</v>
      </c>
      <c r="J19" s="1">
        <f>SIN(B19+$D$6/2)-(C19+$D$6*G19/2)*(1+(C19+$D$6*G19/2)*(D19+$D$6*H19/2))</f>
        <v>-6.4078915108828988E-2</v>
      </c>
      <c r="K19" s="1">
        <f>D19+D6*J19</f>
        <v>0.96796054244558549</v>
      </c>
      <c r="L19" s="1">
        <f>SIN(B19+$D$6/2)-(C19+$D$6*I19/2)*(1+(C19+$D$6*I19/2)*(D19+$D$6*J19/2))</f>
        <v>-5.8040929573675321E-2</v>
      </c>
    </row>
    <row r="20" spans="1:12" x14ac:dyDescent="0.25">
      <c r="A20" s="1">
        <f>A19+1</f>
        <v>1</v>
      </c>
      <c r="B20" s="9">
        <f>B19+$D$6</f>
        <v>0.5</v>
      </c>
      <c r="C20" s="10">
        <f>C19+$D$6/6*(E19+2*G19+2*I19+K19)</f>
        <v>0.4946177101727372</v>
      </c>
      <c r="D20" s="1">
        <f>D19+$D$6/6*(F19+2*H19+2*J19+L19)</f>
        <v>0.97363409655980937</v>
      </c>
      <c r="E20" s="1">
        <f>D20</f>
        <v>0.97363409655980937</v>
      </c>
      <c r="F20" s="1">
        <f>SIN(B20)-C20*(1+C20*D20)</f>
        <v>-0.25338852006386992</v>
      </c>
      <c r="G20" s="1">
        <f>D20+$D$6*F20/2</f>
        <v>0.91028696654384189</v>
      </c>
      <c r="H20" s="1">
        <f>SIN(B20+$D$6/2)-(C20+$D$6*E20/2)*(1+(C20+$D$6*E20/2)*(D20+$D$6*F20/2))</f>
        <v>-0.55220505751346105</v>
      </c>
      <c r="I20" s="1">
        <f>D20+$D$6*H20/2</f>
        <v>0.83558283218144414</v>
      </c>
      <c r="J20" s="1">
        <f>SIN(B20+$D$6/2)-(C20+$D$6*G20/2)*(1+(C20+$D$6*G20/2)*(D20+$D$6*H20/2))</f>
        <v>-0.47635527193525762</v>
      </c>
      <c r="K20" s="1">
        <f>D20+D7*J20</f>
        <v>0.97363409655980937</v>
      </c>
      <c r="L20" s="1">
        <f>SIN(B20+$D$6/2)-(C20+$D$6*I20/2)*(1+(C20+$D$6*I20/2)*(D20+$D$6*J20/2))</f>
        <v>-0.44481571822576249</v>
      </c>
    </row>
    <row r="21" spans="1:12" x14ac:dyDescent="0.25">
      <c r="A21" s="1">
        <f t="shared" ref="A21:A28" si="0">A20+1</f>
        <v>2</v>
      </c>
      <c r="B21" s="9">
        <f t="shared" ref="B21:B28" si="1">B20+$D$6</f>
        <v>1</v>
      </c>
      <c r="C21" s="10">
        <f t="shared" ref="C21:C29" si="2">C20+$D$6/6*(E20+2*G20+2*I20+K20)</f>
        <v>0.94786835938691971</v>
      </c>
      <c r="D21" s="1">
        <f t="shared" ref="D21:D29" si="3">D20+$D$6/6*(F20+2*H20+2*J20+L20)</f>
        <v>0.74402368846088685</v>
      </c>
      <c r="E21" s="1">
        <f t="shared" ref="E21:E29" si="4">D21</f>
        <v>0.74402368846088685</v>
      </c>
      <c r="F21" s="1">
        <f t="shared" ref="F21:F29" si="5">SIN(B21)-C21*(1+C21*D21)</f>
        <v>-0.77486875106634634</v>
      </c>
      <c r="G21" s="1">
        <f t="shared" ref="G21:G29" si="6">D21+$D$6*F21/2</f>
        <v>0.5503065006943002</v>
      </c>
      <c r="H21" s="1">
        <f t="shared" ref="H21:H29" si="7">SIN(B21+$D$6/2)-(C21+$D$6*E21/2)*(1+(C21+$D$6*E21/2)*(D21+$D$6*F21/2))</f>
        <v>-0.89240270860443149</v>
      </c>
      <c r="I21" s="1">
        <f t="shared" ref="I21:I29" si="8">D21+$D$6*H21/2</f>
        <v>0.52092301130977892</v>
      </c>
      <c r="J21" s="1">
        <f t="shared" ref="J21:J29" si="9">SIN(B21+$D$6/2)-(C21+$D$6*G21/2)*(1+(C21+$D$6*G21/2)*(D21+$D$6*H21/2))</f>
        <v>-0.75020707219569371</v>
      </c>
      <c r="K21" s="1">
        <f t="shared" ref="K21:K29" si="10">D21+D8*J21</f>
        <v>0.74402368846088685</v>
      </c>
      <c r="L21" s="1">
        <f t="shared" ref="L21:L29" si="11">SIN(B21+$D$6/2)-(C21+$D$6*I21/2)*(1+(C21+$D$6*I21/2)*(D21+$D$6*J21/2))</f>
        <v>-0.77590052370729889</v>
      </c>
    </row>
    <row r="22" spans="1:12" x14ac:dyDescent="0.25">
      <c r="A22" s="1">
        <f t="shared" si="0"/>
        <v>3</v>
      </c>
      <c r="B22" s="9">
        <f t="shared" si="1"/>
        <v>1.5</v>
      </c>
      <c r="C22" s="10">
        <f t="shared" si="2"/>
        <v>1.2504105594644139</v>
      </c>
      <c r="D22" s="1">
        <f t="shared" si="3"/>
        <v>0.34102461876306223</v>
      </c>
      <c r="E22" s="1">
        <f t="shared" si="4"/>
        <v>0.34102461876306223</v>
      </c>
      <c r="F22" s="1">
        <f t="shared" si="5"/>
        <v>-0.7861166243725165</v>
      </c>
      <c r="G22" s="1">
        <f t="shared" si="6"/>
        <v>0.1444954626699331</v>
      </c>
      <c r="H22" s="1">
        <f t="shared" si="7"/>
        <v>-0.6094614777122771</v>
      </c>
      <c r="I22" s="1">
        <f t="shared" si="8"/>
        <v>0.18865924933499295</v>
      </c>
      <c r="J22" s="1">
        <f t="shared" si="9"/>
        <v>-0.61481176401029125</v>
      </c>
      <c r="K22" s="1">
        <f t="shared" si="10"/>
        <v>0.34102461876306223</v>
      </c>
      <c r="L22" s="1">
        <f t="shared" si="11"/>
        <v>-0.6289832794711816</v>
      </c>
    </row>
    <row r="23" spans="1:12" x14ac:dyDescent="0.25">
      <c r="A23" s="1">
        <f t="shared" si="0"/>
        <v>4</v>
      </c>
      <c r="B23" s="9">
        <f t="shared" si="1"/>
        <v>2</v>
      </c>
      <c r="C23" s="10">
        <f t="shared" si="2"/>
        <v>1.3627737812590786</v>
      </c>
      <c r="D23" s="1">
        <f t="shared" si="3"/>
        <v>1.905408648899265E-2</v>
      </c>
      <c r="E23" s="1">
        <f t="shared" si="4"/>
        <v>1.905408648899265E-2</v>
      </c>
      <c r="F23" s="1">
        <f t="shared" si="5"/>
        <v>-0.48886269648395153</v>
      </c>
      <c r="G23" s="1">
        <f t="shared" si="6"/>
        <v>-0.10316158763199523</v>
      </c>
      <c r="H23" s="1">
        <f t="shared" si="7"/>
        <v>-0.39653560924481968</v>
      </c>
      <c r="I23" s="1">
        <f t="shared" si="8"/>
        <v>-8.0079815822212269E-2</v>
      </c>
      <c r="J23" s="1">
        <f t="shared" si="9"/>
        <v>-0.41576554911740737</v>
      </c>
      <c r="K23" s="1">
        <f t="shared" si="10"/>
        <v>1.905408648899265E-2</v>
      </c>
      <c r="L23" s="1">
        <f t="shared" si="11"/>
        <v>-0.41162985925749485</v>
      </c>
    </row>
    <row r="24" spans="1:12" x14ac:dyDescent="0.25">
      <c r="A24" s="1">
        <f t="shared" si="0"/>
        <v>5</v>
      </c>
      <c r="B24" s="9">
        <f t="shared" si="1"/>
        <v>2.5</v>
      </c>
      <c r="C24" s="10">
        <f t="shared" si="2"/>
        <v>1.3354092284315426</v>
      </c>
      <c r="D24" s="1">
        <f t="shared" si="3"/>
        <v>-0.19137048621649905</v>
      </c>
      <c r="E24" s="1">
        <f t="shared" si="4"/>
        <v>-0.19137048621649905</v>
      </c>
      <c r="F24" s="1">
        <f t="shared" si="5"/>
        <v>-0.39566268845070995</v>
      </c>
      <c r="G24" s="1">
        <f t="shared" si="6"/>
        <v>-0.29028615832917654</v>
      </c>
      <c r="H24" s="1">
        <f t="shared" si="7"/>
        <v>-0.42466116112888747</v>
      </c>
      <c r="I24" s="1">
        <f t="shared" si="8"/>
        <v>-0.29753577649872093</v>
      </c>
      <c r="J24" s="1">
        <f t="shared" si="9"/>
        <v>-0.40667883096008967</v>
      </c>
      <c r="K24" s="1">
        <f t="shared" si="10"/>
        <v>-0.19137048621649905</v>
      </c>
      <c r="L24" s="1">
        <f t="shared" si="11"/>
        <v>-0.41337623951238561</v>
      </c>
    </row>
    <row r="25" spans="1:12" x14ac:dyDescent="0.25">
      <c r="A25" s="1">
        <f t="shared" si="0"/>
        <v>6</v>
      </c>
      <c r="B25" s="9">
        <f t="shared" si="1"/>
        <v>3</v>
      </c>
      <c r="C25" s="10">
        <f t="shared" si="2"/>
        <v>1.2055438249241432</v>
      </c>
      <c r="D25" s="1">
        <f t="shared" si="3"/>
        <v>-0.39734706222825322</v>
      </c>
      <c r="E25" s="1">
        <f t="shared" si="4"/>
        <v>-0.39734706222825322</v>
      </c>
      <c r="F25" s="1">
        <f t="shared" si="5"/>
        <v>-0.48694506107997271</v>
      </c>
      <c r="G25" s="1">
        <f t="shared" si="6"/>
        <v>-0.51908332749824637</v>
      </c>
      <c r="H25" s="1">
        <f t="shared" si="7"/>
        <v>-0.57920301033024124</v>
      </c>
      <c r="I25" s="1">
        <f t="shared" si="8"/>
        <v>-0.54214781481081353</v>
      </c>
      <c r="J25" s="1">
        <f t="shared" si="9"/>
        <v>-0.55654722068643403</v>
      </c>
      <c r="K25" s="1">
        <f t="shared" si="10"/>
        <v>-0.39734706222825322</v>
      </c>
      <c r="L25" s="1">
        <f t="shared" si="11"/>
        <v>-0.56397373725929034</v>
      </c>
    </row>
    <row r="26" spans="1:12" x14ac:dyDescent="0.25">
      <c r="A26" s="1">
        <f t="shared" si="0"/>
        <v>7</v>
      </c>
      <c r="B26" s="9">
        <f t="shared" si="1"/>
        <v>3.5</v>
      </c>
      <c r="C26" s="10">
        <f t="shared" si="2"/>
        <v>0.96244745750125771</v>
      </c>
      <c r="D26" s="1">
        <f t="shared" si="3"/>
        <v>-0.67421533392597099</v>
      </c>
      <c r="E26" s="1">
        <f t="shared" si="4"/>
        <v>-0.67421533392597099</v>
      </c>
      <c r="F26" s="1">
        <f t="shared" si="5"/>
        <v>-0.68870157717949976</v>
      </c>
      <c r="G26" s="1">
        <f t="shared" si="6"/>
        <v>-0.84639072822084593</v>
      </c>
      <c r="H26" s="1">
        <f t="shared" si="7"/>
        <v>-0.83200272464952318</v>
      </c>
      <c r="I26" s="1">
        <f t="shared" si="8"/>
        <v>-0.88221601508835179</v>
      </c>
      <c r="J26" s="1">
        <f t="shared" si="9"/>
        <v>-0.82503942037525912</v>
      </c>
      <c r="K26" s="1">
        <f t="shared" si="10"/>
        <v>-0.67421533392597099</v>
      </c>
      <c r="L26" s="1">
        <f t="shared" si="11"/>
        <v>-0.82883603654913063</v>
      </c>
    </row>
    <row r="27" spans="1:12" x14ac:dyDescent="0.25">
      <c r="A27" s="1">
        <f t="shared" si="0"/>
        <v>8</v>
      </c>
      <c r="B27" s="9">
        <f t="shared" si="1"/>
        <v>4</v>
      </c>
      <c r="C27" s="10">
        <f t="shared" si="2"/>
        <v>0.56197711129539629</v>
      </c>
      <c r="D27" s="1">
        <f t="shared" si="3"/>
        <v>-1.076850492574154</v>
      </c>
      <c r="E27" s="1">
        <f t="shared" si="4"/>
        <v>-1.076850492574154</v>
      </c>
      <c r="F27" s="1">
        <f t="shared" si="5"/>
        <v>-0.97869054309179659</v>
      </c>
      <c r="G27" s="1">
        <f t="shared" si="6"/>
        <v>-1.3215231283471032</v>
      </c>
      <c r="H27" s="1">
        <f t="shared" si="7"/>
        <v>-1.0744847173672243</v>
      </c>
      <c r="I27" s="1">
        <f t="shared" si="8"/>
        <v>-1.3454716719159601</v>
      </c>
      <c r="J27" s="1">
        <f t="shared" si="9"/>
        <v>-1.0544188121364111</v>
      </c>
      <c r="K27" s="1">
        <f t="shared" si="10"/>
        <v>-1.076850492574154</v>
      </c>
      <c r="L27" s="1">
        <f t="shared" si="11"/>
        <v>-1.0523700414465376</v>
      </c>
    </row>
    <row r="28" spans="1:12" x14ac:dyDescent="0.25">
      <c r="A28" s="1">
        <f t="shared" si="0"/>
        <v>9</v>
      </c>
      <c r="B28" s="9">
        <f t="shared" si="1"/>
        <v>4.5</v>
      </c>
      <c r="C28" s="10">
        <f t="shared" si="2"/>
        <v>-6.1997104177473283E-2</v>
      </c>
      <c r="D28" s="1">
        <f t="shared" si="3"/>
        <v>-1.6009227962029544</v>
      </c>
      <c r="E28" s="1">
        <f t="shared" si="4"/>
        <v>-1.6009227962029544</v>
      </c>
      <c r="F28" s="1">
        <f t="shared" si="5"/>
        <v>-0.9093796411081434</v>
      </c>
      <c r="G28" s="1">
        <f t="shared" si="6"/>
        <v>-1.8282677064799904</v>
      </c>
      <c r="H28" s="1">
        <f t="shared" si="7"/>
        <v>-0.14644728612469016</v>
      </c>
      <c r="I28" s="1">
        <f t="shared" si="8"/>
        <v>-1.637534617734127</v>
      </c>
      <c r="J28" s="1">
        <f t="shared" si="9"/>
        <v>-3.903195224856304E-2</v>
      </c>
      <c r="K28" s="1">
        <f t="shared" si="10"/>
        <v>-1.6009227962029544</v>
      </c>
      <c r="L28" s="1">
        <f t="shared" si="11"/>
        <v>-0.17001905068570444</v>
      </c>
    </row>
    <row r="29" spans="1:12" x14ac:dyDescent="0.25">
      <c r="A29" s="1">
        <f>A28+1</f>
        <v>10</v>
      </c>
      <c r="B29" s="9">
        <f>B28+$D$6</f>
        <v>5</v>
      </c>
      <c r="C29" s="10">
        <f t="shared" si="2"/>
        <v>-0.90645129091365184</v>
      </c>
      <c r="D29" s="1">
        <f t="shared" si="3"/>
        <v>-1.7217858935813173</v>
      </c>
      <c r="E29" s="1">
        <f t="shared" si="4"/>
        <v>-1.7217858935813173</v>
      </c>
      <c r="F29" s="1">
        <f t="shared" si="5"/>
        <v>1.3622391843673465</v>
      </c>
      <c r="G29" s="1">
        <f t="shared" si="6"/>
        <v>-1.3812260974894808</v>
      </c>
      <c r="H29" s="1">
        <f t="shared" si="7"/>
        <v>2.946622642025813</v>
      </c>
      <c r="I29" s="1">
        <f t="shared" si="8"/>
        <v>-0.98513023307486403</v>
      </c>
      <c r="J29" s="1">
        <f t="shared" si="9"/>
        <v>1.9364215474632287</v>
      </c>
      <c r="K29" s="1">
        <f t="shared" si="10"/>
        <v>-1.7217858935813173</v>
      </c>
      <c r="L29" s="1">
        <f t="shared" si="11"/>
        <v>1.938423429461209</v>
      </c>
    </row>
  </sheetData>
  <sheetProtection sheet="1" objects="1" scenarios="1"/>
  <phoneticPr fontId="0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scale="96" orientation="landscape" horizontalDpi="4294967293" r:id="rId1"/>
  <headerFooter alignWithMargins="0">
    <oddHeader>&amp;L&amp;"Times New Roman,Bold"&amp;12ENGI 3424&amp;C&amp;"Times New Roman,Bold"&amp;12RK4 for 2nd Order ODE &amp;R&amp;"Lincoln,Regular"&amp;16G.H. George</oddHeader>
    <oddFooter>&amp;L&amp;F - &amp;A&amp;R&amp;D  &amp;T</oddFooter>
  </headerFooter>
  <drawing r:id="rId2"/>
  <legacyDrawing r:id="rId3"/>
  <oleObjects>
    <mc:AlternateContent xmlns:mc="http://schemas.openxmlformats.org/markup-compatibility/2006">
      <mc:Choice Requires="x14">
        <oleObject progId="Equation.DSMT4" shapeId="1025" r:id="rId4">
          <objectPr defaultSize="0" autoPict="0" r:id="rId5">
            <anchor moveWithCells="1" sizeWithCells="1">
              <from>
                <xdr:col>0</xdr:col>
                <xdr:colOff>180975</xdr:colOff>
                <xdr:row>6</xdr:row>
                <xdr:rowOff>190500</xdr:rowOff>
              </from>
              <to>
                <xdr:col>4</xdr:col>
                <xdr:colOff>276225</xdr:colOff>
                <xdr:row>8</xdr:row>
                <xdr:rowOff>47625</xdr:rowOff>
              </to>
            </anchor>
          </objectPr>
        </oleObject>
      </mc:Choice>
      <mc:Fallback>
        <oleObject progId="Equation.DSMT4" shapeId="1025" r:id="rId4"/>
      </mc:Fallback>
    </mc:AlternateContent>
    <mc:AlternateContent xmlns:mc="http://schemas.openxmlformats.org/markup-compatibility/2006">
      <mc:Choice Requires="x14">
        <oleObject progId="Equation.DSMT4" shapeId="1026" r:id="rId6">
          <objectPr defaultSize="0" autoPict="0" r:id="rId7">
            <anchor moveWithCells="1" sizeWithCells="1">
              <from>
                <xdr:col>0</xdr:col>
                <xdr:colOff>0</xdr:colOff>
                <xdr:row>9</xdr:row>
                <xdr:rowOff>0</xdr:rowOff>
              </from>
              <to>
                <xdr:col>7</xdr:col>
                <xdr:colOff>495300</xdr:colOff>
                <xdr:row>16</xdr:row>
                <xdr:rowOff>76200</xdr:rowOff>
              </to>
            </anchor>
          </objectPr>
        </oleObject>
      </mc:Choice>
      <mc:Fallback>
        <oleObject progId="Equation.DSMT4" shapeId="1026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</vt:lpstr>
    </vt:vector>
  </TitlesOfParts>
  <Company>MUN Engineering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Glyn George</dc:creator>
  <cp:lastModifiedBy>Glyn George</cp:lastModifiedBy>
  <cp:lastPrinted>2015-07-28T18:15:06Z</cp:lastPrinted>
  <dcterms:created xsi:type="dcterms:W3CDTF">2006-06-19T17:39:02Z</dcterms:created>
  <dcterms:modified xsi:type="dcterms:W3CDTF">2015-07-28T18:15:26Z</dcterms:modified>
</cp:coreProperties>
</file>