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80" yWindow="105" windowWidth="9975" windowHeight="9465"/>
  </bookViews>
  <sheets>
    <sheet name="Values" sheetId="1" r:id="rId1"/>
    <sheet name="Graph" sheetId="3" r:id="rId2"/>
  </sheets>
  <definedNames>
    <definedName name="_xlnm.Print_Area" localSheetId="1">Graph!$A$1:$J$28</definedName>
    <definedName name="_xlnm.Print_Area" localSheetId="0">Values!$A$1:$H$26</definedName>
  </definedNames>
  <calcPr calcId="145621"/>
</workbook>
</file>

<file path=xl/calcChain.xml><?xml version="1.0" encoding="utf-8"?>
<calcChain xmlns="http://schemas.openxmlformats.org/spreadsheetml/2006/main">
  <c r="H2" i="1" l="1"/>
  <c r="G4" i="3"/>
  <c r="H1" i="1"/>
  <c r="E4" i="3"/>
  <c r="H4" i="1"/>
  <c r="B5" i="1"/>
  <c r="C5" i="1" s="1"/>
  <c r="D5" i="1" s="1"/>
  <c r="B6" i="1"/>
  <c r="C6" i="1" s="1"/>
  <c r="A6" i="1"/>
  <c r="A7" i="1"/>
  <c r="B7" i="1" s="1"/>
  <c r="C7" i="1" s="1"/>
  <c r="E5" i="1" l="1"/>
  <c r="D6" i="1"/>
  <c r="A8" i="1"/>
  <c r="E6" i="1" l="1"/>
  <c r="D7" i="1"/>
  <c r="B8" i="1"/>
  <c r="C8" i="1" s="1"/>
  <c r="A9" i="1"/>
  <c r="B9" i="1" l="1"/>
  <c r="C9" i="1" s="1"/>
  <c r="A10" i="1"/>
  <c r="E7" i="1"/>
  <c r="D8" i="1"/>
  <c r="A11" i="1" l="1"/>
  <c r="B10" i="1"/>
  <c r="C10" i="1" s="1"/>
  <c r="D9" i="1"/>
  <c r="E8" i="1"/>
  <c r="E9" i="1" l="1"/>
  <c r="D10" i="1"/>
  <c r="B11" i="1"/>
  <c r="C11" i="1" s="1"/>
  <c r="A12" i="1"/>
  <c r="E10" i="1" l="1"/>
  <c r="D11" i="1"/>
  <c r="B12" i="1"/>
  <c r="C12" i="1" s="1"/>
  <c r="A13" i="1"/>
  <c r="E11" i="1" l="1"/>
  <c r="D12" i="1"/>
  <c r="B13" i="1"/>
  <c r="C13" i="1" s="1"/>
  <c r="A14" i="1"/>
  <c r="E12" i="1" l="1"/>
  <c r="D13" i="1"/>
  <c r="B14" i="1"/>
  <c r="C14" i="1" s="1"/>
  <c r="A15" i="1"/>
  <c r="E13" i="1" l="1"/>
  <c r="D14" i="1"/>
  <c r="B15" i="1"/>
  <c r="C15" i="1" s="1"/>
  <c r="A16" i="1"/>
  <c r="E14" i="1" l="1"/>
  <c r="D15" i="1"/>
  <c r="B16" i="1"/>
  <c r="C16" i="1" s="1"/>
  <c r="A17" i="1"/>
  <c r="E15" i="1" l="1"/>
  <c r="D16" i="1"/>
  <c r="B17" i="1"/>
  <c r="C17" i="1" s="1"/>
  <c r="A18" i="1"/>
  <c r="E16" i="1" l="1"/>
  <c r="D17" i="1"/>
  <c r="B18" i="1"/>
  <c r="C18" i="1" s="1"/>
  <c r="A19" i="1"/>
  <c r="B19" i="1" l="1"/>
  <c r="C19" i="1" s="1"/>
  <c r="A20" i="1"/>
  <c r="E17" i="1"/>
  <c r="D18" i="1"/>
  <c r="E18" i="1" l="1"/>
  <c r="D19" i="1"/>
  <c r="A21" i="1"/>
  <c r="B20" i="1"/>
  <c r="C20" i="1" s="1"/>
  <c r="B21" i="1" l="1"/>
  <c r="C21" i="1" s="1"/>
  <c r="A22" i="1"/>
  <c r="D20" i="1"/>
  <c r="E19" i="1"/>
  <c r="E20" i="1" l="1"/>
  <c r="D21" i="1"/>
  <c r="B22" i="1"/>
  <c r="C22" i="1" s="1"/>
  <c r="A23" i="1"/>
  <c r="B23" i="1" l="1"/>
  <c r="C23" i="1" s="1"/>
  <c r="A24" i="1"/>
  <c r="D22" i="1"/>
  <c r="E21" i="1"/>
  <c r="E22" i="1" l="1"/>
  <c r="D23" i="1"/>
  <c r="B24" i="1"/>
  <c r="C24" i="1" s="1"/>
  <c r="A25" i="1"/>
  <c r="B25" i="1" l="1"/>
  <c r="C25" i="1" s="1"/>
  <c r="A26" i="1"/>
  <c r="B26" i="1" s="1"/>
  <c r="C26" i="1" s="1"/>
  <c r="D24" i="1"/>
  <c r="E23" i="1"/>
  <c r="E24" i="1" l="1"/>
  <c r="D25" i="1"/>
  <c r="D26" i="1" l="1"/>
  <c r="E26" i="1" s="1"/>
  <c r="E25" i="1"/>
</calcChain>
</file>

<file path=xl/sharedStrings.xml><?xml version="1.0" encoding="utf-8"?>
<sst xmlns="http://schemas.openxmlformats.org/spreadsheetml/2006/main" count="13" uniqueCount="13">
  <si>
    <t>n</t>
  </si>
  <si>
    <r>
      <t>T</t>
    </r>
    <r>
      <rPr>
        <b/>
        <i/>
        <vertAlign val="subscript"/>
        <sz val="12"/>
        <rFont val="Times New Roman"/>
        <family val="1"/>
      </rPr>
      <t>n</t>
    </r>
    <r>
      <rPr>
        <b/>
        <sz val="12"/>
        <rFont val="Times New Roman"/>
        <family val="1"/>
      </rPr>
      <t>(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)</t>
    </r>
  </si>
  <si>
    <r>
      <t>R</t>
    </r>
    <r>
      <rPr>
        <b/>
        <i/>
        <vertAlign val="subscript"/>
        <sz val="12"/>
        <rFont val="Times New Roman"/>
        <family val="1"/>
      </rPr>
      <t>n</t>
    </r>
    <r>
      <rPr>
        <b/>
        <sz val="12"/>
        <rFont val="Times New Roman"/>
        <family val="1"/>
      </rPr>
      <t>(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)</t>
    </r>
  </si>
  <si>
    <t xml:space="preserve">c = </t>
  </si>
  <si>
    <t xml:space="preserve">x = </t>
  </si>
  <si>
    <r>
      <t>a</t>
    </r>
    <r>
      <rPr>
        <b/>
        <i/>
        <vertAlign val="subscript"/>
        <sz val="12"/>
        <rFont val="Times New Roman"/>
        <family val="1"/>
      </rPr>
      <t>n</t>
    </r>
    <r>
      <rPr>
        <b/>
        <sz val="12"/>
        <rFont val="Times New Roman"/>
        <family val="1"/>
      </rPr>
      <t/>
    </r>
  </si>
  <si>
    <r>
      <t xml:space="preserve">Taylor polynomials for </t>
    </r>
    <r>
      <rPr>
        <i/>
        <sz val="12"/>
        <rFont val="Times New Roman"/>
        <family val="1"/>
      </rPr>
      <t>f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) = sin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 about  </t>
    </r>
    <r>
      <rPr>
        <i/>
        <sz val="12"/>
        <rFont val="Times New Roman"/>
        <family val="1"/>
      </rPr>
      <t>x = c</t>
    </r>
    <r>
      <rPr>
        <sz val="12"/>
        <rFont val="Times New Roman"/>
        <family val="1"/>
      </rPr>
      <t xml:space="preserve"> </t>
    </r>
  </si>
  <si>
    <t>Exact:</t>
  </si>
  <si>
    <r>
      <t xml:space="preserve">sin </t>
    </r>
    <r>
      <rPr>
        <i/>
        <sz val="12"/>
        <rFont val="Times New Roman"/>
        <family val="1"/>
      </rPr>
      <t>x =</t>
    </r>
    <r>
      <rPr>
        <sz val="12"/>
        <rFont val="Times New Roman"/>
        <family val="1"/>
      </rPr>
      <t xml:space="preserve"> </t>
    </r>
  </si>
  <si>
    <r>
      <t xml:space="preserve">Enter values for  </t>
    </r>
    <r>
      <rPr>
        <i/>
        <sz val="12"/>
        <rFont val="Times New Roman"/>
        <family val="1"/>
      </rPr>
      <t>c</t>
    </r>
    <r>
      <rPr>
        <sz val="12"/>
        <rFont val="Times New Roman"/>
        <family val="1"/>
      </rPr>
      <t xml:space="preserve">  and 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:</t>
    </r>
  </si>
  <si>
    <r>
      <t xml:space="preserve">about  </t>
    </r>
    <r>
      <rPr>
        <i/>
        <sz val="12"/>
        <rFont val="Times New Roman"/>
        <family val="1"/>
      </rPr>
      <t>c</t>
    </r>
    <r>
      <rPr>
        <sz val="12"/>
        <rFont val="Times New Roman"/>
        <family val="1"/>
      </rPr>
      <t xml:space="preserve"> = </t>
    </r>
  </si>
  <si>
    <r>
      <t xml:space="preserve">at 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= </t>
    </r>
  </si>
  <si>
    <r>
      <t>a</t>
    </r>
    <r>
      <rPr>
        <b/>
        <i/>
        <vertAlign val="subscript"/>
        <sz val="12"/>
        <rFont val="Times New Roman"/>
        <family val="1"/>
      </rPr>
      <t>n</t>
    </r>
    <r>
      <rPr>
        <b/>
        <sz val="12"/>
        <rFont val="Times New Roman"/>
        <family val="1"/>
      </rPr>
      <t>(</t>
    </r>
    <r>
      <rPr>
        <b/>
        <i/>
        <sz val="12"/>
        <rFont val="Times New Roman"/>
        <family val="1"/>
      </rPr>
      <t>x</t>
    </r>
    <r>
      <rPr>
        <b/>
        <sz val="12"/>
        <rFont val="Symbol"/>
        <family val="1"/>
        <charset val="2"/>
      </rPr>
      <t>-</t>
    </r>
    <r>
      <rPr>
        <b/>
        <i/>
        <sz val="12"/>
        <rFont val="Times New Roman"/>
        <family val="1"/>
      </rPr>
      <t>c</t>
    </r>
    <r>
      <rPr>
        <b/>
        <sz val="12"/>
        <rFont val="Times New Roman"/>
        <family val="1"/>
      </rPr>
      <t>)</t>
    </r>
    <r>
      <rPr>
        <b/>
        <i/>
        <vertAlign val="superscript"/>
        <sz val="12"/>
        <rFont val="Times New Roman"/>
        <family val="1"/>
      </rPr>
      <t>n</t>
    </r>
    <r>
      <rPr>
        <b/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</si>
</sst>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i/>
      <vertAlign val="subscript"/>
      <sz val="12"/>
      <name val="Times New Roman"/>
      <family val="1"/>
    </font>
    <font>
      <b/>
      <sz val="12"/>
      <name val="Times New Roman"/>
      <family val="1"/>
    </font>
    <font>
      <b/>
      <i/>
      <vertAlign val="superscript"/>
      <sz val="12"/>
      <name val="Times New Roman"/>
      <family val="1"/>
    </font>
    <font>
      <b/>
      <sz val="12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3" borderId="1" xfId="0" applyFont="1" applyFill="1" applyBorder="1" applyAlignment="1">
      <alignment horizontal="right"/>
    </xf>
    <xf numFmtId="0" fontId="1" fillId="3" borderId="2" xfId="0" applyFont="1" applyFill="1" applyBorder="1"/>
    <xf numFmtId="0" fontId="3" fillId="3" borderId="3" xfId="0" applyFont="1" applyFill="1" applyBorder="1" applyAlignment="1">
      <alignment horizontal="center"/>
    </xf>
    <xf numFmtId="0" fontId="1" fillId="3" borderId="3" xfId="0" applyFont="1" applyFill="1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Error in </a:t>
            </a:r>
            <a:r>
              <a:rPr lang="en-CA" sz="110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</a:t>
            </a:r>
            <a:r>
              <a:rPr lang="en-CA" sz="1100" b="1" i="0" u="none" strike="noStrike" baseline="30000">
                <a:solidFill>
                  <a:srgbClr val="000000"/>
                </a:solidFill>
                <a:latin typeface="Times New Roman"/>
                <a:cs typeface="Times New Roman"/>
              </a:rPr>
              <a:t>th</a:t>
            </a:r>
            <a:r>
              <a:rPr lang="en-CA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Taylor polynomial for sin </a:t>
            </a:r>
            <a:r>
              <a:rPr lang="en-CA" sz="110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x</a:t>
            </a:r>
            <a:r>
              <a:rPr lang="en-CA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c:rich>
      </c:tx>
      <c:layout>
        <c:manualLayout>
          <c:xMode val="edge"/>
          <c:yMode val="edge"/>
          <c:x val="0.29505628092647423"/>
          <c:y val="2.8368843446717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40210763386481"/>
          <c:y val="0.12056758464854944"/>
          <c:w val="0.84210657475231565"/>
          <c:h val="0.79964677465434997"/>
        </c:manualLayout>
      </c:layout>
      <c:lineChart>
        <c:grouping val="standard"/>
        <c:varyColors val="0"/>
        <c:ser>
          <c:idx val="4"/>
          <c:order val="0"/>
          <c:tx>
            <c:strRef>
              <c:f>Values!$E$4</c:f>
              <c:strCache>
                <c:ptCount val="1"/>
                <c:pt idx="0">
                  <c:v>Rn(x)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Values!$A$5:$A$26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</c:numCache>
            </c:numRef>
          </c:cat>
          <c:val>
            <c:numRef>
              <c:f>Values!$E$5:$E$26</c:f>
              <c:numCache>
                <c:formatCode>General</c:formatCode>
                <c:ptCount val="22"/>
                <c:pt idx="0">
                  <c:v>0.29289321881345254</c:v>
                </c:pt>
                <c:pt idx="1">
                  <c:v>-0.26246714845634322</c:v>
                </c:pt>
                <c:pt idx="2">
                  <c:v>-4.4377642217628299E-2</c:v>
                </c:pt>
                <c:pt idx="3">
                  <c:v>1.2718057001086081E-2</c:v>
                </c:pt>
                <c:pt idx="4">
                  <c:v>1.5073426750182861E-3</c:v>
                </c:pt>
                <c:pt idx="5">
                  <c:v>-2.5363221339524955E-4</c:v>
                </c:pt>
                <c:pt idx="6">
                  <c:v>-2.3121139537174429E-5</c:v>
                </c:pt>
                <c:pt idx="7">
                  <c:v>2.7421424700913022E-6</c:v>
                </c:pt>
                <c:pt idx="8">
                  <c:v>2.030206965875081E-7</c:v>
                </c:pt>
                <c:pt idx="9">
                  <c:v>-1.8559478620616687E-8</c:v>
                </c:pt>
                <c:pt idx="10">
                  <c:v>-1.1566123614414892E-9</c:v>
                </c:pt>
                <c:pt idx="11">
                  <c:v>8.5949358741288506E-11</c:v>
                </c:pt>
                <c:pt idx="12">
                  <c:v>4.623856852958852E-12</c:v>
                </c:pt>
                <c:pt idx="13">
                  <c:v>-2.8954616482224083E-13</c:v>
                </c:pt>
                <c:pt idx="14">
                  <c:v>-1.3988810110276972E-14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61120"/>
        <c:axId val="41863808"/>
      </c:lineChart>
      <c:catAx>
        <c:axId val="41861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7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n</a:t>
                </a:r>
              </a:p>
            </c:rich>
          </c:tx>
          <c:layout>
            <c:manualLayout>
              <c:xMode val="edge"/>
              <c:yMode val="edge"/>
              <c:x val="0.53429110329929119"/>
              <c:y val="0.937944886457097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186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63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 sz="11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R</a:t>
                </a:r>
                <a:r>
                  <a:rPr lang="en-CA" sz="1175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11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11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11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5518381053100475E-2"/>
              <c:y val="0.47695118044793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1861120"/>
        <c:crosses val="autoZero"/>
        <c:crossBetween val="midCat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190500</xdr:rowOff>
    </xdr:from>
    <xdr:to>
      <xdr:col>9</xdr:col>
      <xdr:colOff>495300</xdr:colOff>
      <xdr:row>27</xdr:row>
      <xdr:rowOff>161925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H1" sqref="H1"/>
    </sheetView>
  </sheetViews>
  <sheetFormatPr defaultRowHeight="15.75" x14ac:dyDescent="0.25"/>
  <cols>
    <col min="1" max="1" width="9.140625" style="1"/>
    <col min="2" max="3" width="10.7109375" style="1" customWidth="1"/>
    <col min="4" max="5" width="11.7109375" style="1" customWidth="1"/>
    <col min="6" max="6" width="2.7109375" style="1" customWidth="1"/>
    <col min="7" max="7" width="9.140625" style="1"/>
    <col min="8" max="8" width="9.7109375" style="1" customWidth="1"/>
    <col min="9" max="16384" width="9.140625" style="1"/>
  </cols>
  <sheetData>
    <row r="1" spans="1:8" x14ac:dyDescent="0.25">
      <c r="A1" s="1" t="s">
        <v>6</v>
      </c>
      <c r="G1" s="5" t="s">
        <v>3</v>
      </c>
      <c r="H1" s="6">
        <f>PI()/4</f>
        <v>0.78539816339744828</v>
      </c>
    </row>
    <row r="2" spans="1:8" x14ac:dyDescent="0.25">
      <c r="E2" s="3" t="s">
        <v>9</v>
      </c>
      <c r="G2" s="5" t="s">
        <v>4</v>
      </c>
      <c r="H2" s="6">
        <f>PI()/2</f>
        <v>1.5707963267948966</v>
      </c>
    </row>
    <row r="3" spans="1:8" x14ac:dyDescent="0.25">
      <c r="G3" s="4" t="s">
        <v>7</v>
      </c>
    </row>
    <row r="4" spans="1:8" ht="20.25" x14ac:dyDescent="0.35">
      <c r="A4" s="11" t="s">
        <v>0</v>
      </c>
      <c r="B4" s="11" t="s">
        <v>5</v>
      </c>
      <c r="C4" s="15" t="s">
        <v>12</v>
      </c>
      <c r="D4" s="9" t="s">
        <v>1</v>
      </c>
      <c r="E4" s="11" t="s">
        <v>2</v>
      </c>
      <c r="F4" s="2"/>
      <c r="G4" s="7" t="s">
        <v>8</v>
      </c>
      <c r="H4" s="8">
        <f>SIN(H2)</f>
        <v>1</v>
      </c>
    </row>
    <row r="5" spans="1:8" x14ac:dyDescent="0.25">
      <c r="A5" s="13">
        <v>0</v>
      </c>
      <c r="B5" s="12">
        <f>SIN($H$1)</f>
        <v>0.70710678118654746</v>
      </c>
      <c r="C5" s="12">
        <f>B5*($H$2-$H$1)^A5</f>
        <v>0.70710678118654746</v>
      </c>
      <c r="D5" s="10">
        <f>C5</f>
        <v>0.70710678118654746</v>
      </c>
      <c r="E5" s="12">
        <f>$H$4-D5</f>
        <v>0.29289321881345254</v>
      </c>
    </row>
    <row r="6" spans="1:8" x14ac:dyDescent="0.25">
      <c r="A6" s="13">
        <f>A5+1</f>
        <v>1</v>
      </c>
      <c r="B6" s="12">
        <f>COS($H$1)</f>
        <v>0.70710678118654757</v>
      </c>
      <c r="C6" s="12">
        <f t="shared" ref="C6:C26" si="0">B6*($H$2-$H$1)^A6</f>
        <v>0.55536036726979576</v>
      </c>
      <c r="D6" s="10">
        <f>D5+C6</f>
        <v>1.2624671484563432</v>
      </c>
      <c r="E6" s="12">
        <f t="shared" ref="E6:E26" si="1">$H$4-D6</f>
        <v>-0.26246714845634322</v>
      </c>
    </row>
    <row r="7" spans="1:8" x14ac:dyDescent="0.25">
      <c r="A7" s="13">
        <f t="shared" ref="A7:A26" si="2">A6+1</f>
        <v>2</v>
      </c>
      <c r="B7" s="12">
        <f>-SIN($H$1)/FACT(A7)</f>
        <v>-0.35355339059327373</v>
      </c>
      <c r="C7" s="12">
        <f t="shared" si="0"/>
        <v>-0.21808950623871495</v>
      </c>
      <c r="D7" s="10">
        <f t="shared" ref="D7:D26" si="3">D6+C7</f>
        <v>1.0443776422176283</v>
      </c>
      <c r="E7" s="12">
        <f t="shared" si="1"/>
        <v>-4.4377642217628299E-2</v>
      </c>
    </row>
    <row r="8" spans="1:8" x14ac:dyDescent="0.25">
      <c r="A8" s="13">
        <f t="shared" si="2"/>
        <v>3</v>
      </c>
      <c r="B8" s="12">
        <f>-COS($H$1)/FACT(A8)</f>
        <v>-0.11785113019775793</v>
      </c>
      <c r="C8" s="12">
        <f t="shared" si="0"/>
        <v>-5.7095699218714366E-2</v>
      </c>
      <c r="D8" s="10">
        <f t="shared" si="3"/>
        <v>0.98728194299891392</v>
      </c>
      <c r="E8" s="12">
        <f t="shared" si="1"/>
        <v>1.2718057001086081E-2</v>
      </c>
    </row>
    <row r="9" spans="1:8" x14ac:dyDescent="0.25">
      <c r="A9" s="13">
        <f t="shared" si="2"/>
        <v>4</v>
      </c>
      <c r="B9" s="12">
        <f>SIN($H$1)/FACT(A9)</f>
        <v>2.9462782549439476E-2</v>
      </c>
      <c r="C9" s="12">
        <f t="shared" si="0"/>
        <v>1.1210714326067845E-2</v>
      </c>
      <c r="D9" s="10">
        <f t="shared" si="3"/>
        <v>0.99849265732498171</v>
      </c>
      <c r="E9" s="12">
        <f t="shared" si="1"/>
        <v>1.5073426750182861E-3</v>
      </c>
    </row>
    <row r="10" spans="1:8" x14ac:dyDescent="0.25">
      <c r="A10" s="13">
        <f t="shared" si="2"/>
        <v>5</v>
      </c>
      <c r="B10" s="12">
        <f>COS($H$1)/FACT(A10)</f>
        <v>5.8925565098878968E-3</v>
      </c>
      <c r="C10" s="12">
        <f t="shared" si="0"/>
        <v>1.7609748884134298E-3</v>
      </c>
      <c r="D10" s="10">
        <f t="shared" si="3"/>
        <v>1.0002536322133952</v>
      </c>
      <c r="E10" s="12">
        <f t="shared" si="1"/>
        <v>-2.5363221339524955E-4</v>
      </c>
    </row>
    <row r="11" spans="1:8" x14ac:dyDescent="0.25">
      <c r="A11" s="13">
        <f t="shared" si="2"/>
        <v>6</v>
      </c>
      <c r="B11" s="12">
        <f>-SIN($H$1)/FACT(A11)</f>
        <v>-9.8209275164798252E-4</v>
      </c>
      <c r="C11" s="12">
        <f t="shared" si="0"/>
        <v>-2.3051107385815562E-4</v>
      </c>
      <c r="D11" s="10">
        <f t="shared" si="3"/>
        <v>1.0000231211395372</v>
      </c>
      <c r="E11" s="12">
        <f t="shared" si="1"/>
        <v>-2.3121139537174429E-5</v>
      </c>
    </row>
    <row r="12" spans="1:8" x14ac:dyDescent="0.25">
      <c r="A12" s="13">
        <f t="shared" si="2"/>
        <v>7</v>
      </c>
      <c r="B12" s="12">
        <f>-COS($H$1)/FACT(A12)</f>
        <v>-1.4029896452114038E-4</v>
      </c>
      <c r="C12" s="12">
        <f t="shared" si="0"/>
        <v>-2.5863282007281289E-5</v>
      </c>
      <c r="D12" s="10">
        <f t="shared" si="3"/>
        <v>0.99999725785752991</v>
      </c>
      <c r="E12" s="12">
        <f t="shared" si="1"/>
        <v>2.7421424700913022E-6</v>
      </c>
    </row>
    <row r="13" spans="1:8" x14ac:dyDescent="0.25">
      <c r="A13" s="13">
        <f t="shared" si="2"/>
        <v>8</v>
      </c>
      <c r="B13" s="12">
        <f>SIN($H$1)/FACT(A13)</f>
        <v>1.7537370565142544E-5</v>
      </c>
      <c r="C13" s="12">
        <f t="shared" si="0"/>
        <v>2.5391217734936238E-6</v>
      </c>
      <c r="D13" s="10">
        <f t="shared" si="3"/>
        <v>0.99999979697930341</v>
      </c>
      <c r="E13" s="12">
        <f t="shared" si="1"/>
        <v>2.030206965875081E-7</v>
      </c>
    </row>
    <row r="14" spans="1:8" x14ac:dyDescent="0.25">
      <c r="A14" s="13">
        <f t="shared" si="2"/>
        <v>9</v>
      </c>
      <c r="B14" s="12">
        <f>COS($H$1)/FACT(A14)</f>
        <v>1.9485967294602834E-6</v>
      </c>
      <c r="C14" s="12">
        <f t="shared" si="0"/>
        <v>2.2158017528270715E-7</v>
      </c>
      <c r="D14" s="10">
        <f t="shared" si="3"/>
        <v>1.0000000185594786</v>
      </c>
      <c r="E14" s="12">
        <f t="shared" si="1"/>
        <v>-1.8559478620616687E-8</v>
      </c>
    </row>
    <row r="15" spans="1:8" x14ac:dyDescent="0.25">
      <c r="A15" s="13">
        <f t="shared" si="2"/>
        <v>10</v>
      </c>
      <c r="B15" s="12">
        <f>-SIN($H$1)/FACT(A15)</f>
        <v>-1.948596729460283E-7</v>
      </c>
      <c r="C15" s="12">
        <f t="shared" si="0"/>
        <v>-1.7402866271232285E-8</v>
      </c>
      <c r="D15" s="10">
        <f t="shared" si="3"/>
        <v>1.0000000011566124</v>
      </c>
      <c r="E15" s="12">
        <f t="shared" si="1"/>
        <v>-1.1566123614414892E-9</v>
      </c>
    </row>
    <row r="16" spans="1:8" x14ac:dyDescent="0.25">
      <c r="A16" s="13">
        <f t="shared" si="2"/>
        <v>11</v>
      </c>
      <c r="B16" s="12">
        <f>-COS($H$1)/FACT(A16)</f>
        <v>-1.7714515722366212E-8</v>
      </c>
      <c r="C16" s="12">
        <f t="shared" si="0"/>
        <v>-1.2425617461161126E-9</v>
      </c>
      <c r="D16" s="10">
        <f t="shared" si="3"/>
        <v>0.99999999991405064</v>
      </c>
      <c r="E16" s="12">
        <f t="shared" si="1"/>
        <v>8.5949358741288506E-11</v>
      </c>
    </row>
    <row r="17" spans="1:5" x14ac:dyDescent="0.25">
      <c r="A17" s="13">
        <f t="shared" si="2"/>
        <v>12</v>
      </c>
      <c r="B17" s="12">
        <f>SIN($H$1)/FACT(A17)</f>
        <v>1.4762096435305173E-9</v>
      </c>
      <c r="C17" s="12">
        <f t="shared" si="0"/>
        <v>8.1325476108960086E-11</v>
      </c>
      <c r="D17" s="10">
        <f t="shared" si="3"/>
        <v>0.99999999999537614</v>
      </c>
      <c r="E17" s="12">
        <f t="shared" si="1"/>
        <v>4.623856852958852E-12</v>
      </c>
    </row>
    <row r="18" spans="1:5" x14ac:dyDescent="0.25">
      <c r="A18" s="13">
        <f t="shared" si="2"/>
        <v>13</v>
      </c>
      <c r="B18" s="12">
        <f>COS($H$1)/FACT(A18)</f>
        <v>1.1355458796388596E-10</v>
      </c>
      <c r="C18" s="12">
        <f t="shared" si="0"/>
        <v>4.9132984287231011E-12</v>
      </c>
      <c r="D18" s="10">
        <f t="shared" si="3"/>
        <v>1.0000000000002895</v>
      </c>
      <c r="E18" s="12">
        <f t="shared" si="1"/>
        <v>-2.8954616482224083E-13</v>
      </c>
    </row>
    <row r="19" spans="1:5" x14ac:dyDescent="0.25">
      <c r="A19" s="13">
        <f t="shared" si="2"/>
        <v>14</v>
      </c>
      <c r="B19" s="12">
        <f>-SIN($H$1)/FACT(A19)</f>
        <v>-8.1110419974204248E-12</v>
      </c>
      <c r="C19" s="12">
        <f t="shared" si="0"/>
        <v>-2.7563539729590649E-13</v>
      </c>
      <c r="D19" s="10">
        <f t="shared" si="3"/>
        <v>1.000000000000014</v>
      </c>
      <c r="E19" s="12">
        <f t="shared" si="1"/>
        <v>-1.3988810110276972E-14</v>
      </c>
    </row>
    <row r="20" spans="1:5" x14ac:dyDescent="0.25">
      <c r="A20" s="13">
        <f t="shared" si="2"/>
        <v>15</v>
      </c>
      <c r="B20" s="12">
        <f>-COS($H$1)/FACT(A20)</f>
        <v>-5.4073613316136172E-13</v>
      </c>
      <c r="C20" s="12">
        <f t="shared" si="0"/>
        <v>-1.4432235653568732E-14</v>
      </c>
      <c r="D20" s="10">
        <f t="shared" si="3"/>
        <v>0.99999999999999956</v>
      </c>
      <c r="E20" s="12">
        <f t="shared" si="1"/>
        <v>0</v>
      </c>
    </row>
    <row r="21" spans="1:5" x14ac:dyDescent="0.25">
      <c r="A21" s="13">
        <f>A20+1</f>
        <v>16</v>
      </c>
      <c r="B21" s="12">
        <f>SIN($H$1)/FACT(A21)</f>
        <v>3.3796008322585101E-14</v>
      </c>
      <c r="C21" s="12">
        <f t="shared" si="0"/>
        <v>7.0844071100200333E-16</v>
      </c>
      <c r="D21" s="10">
        <f t="shared" si="3"/>
        <v>1.0000000000000002</v>
      </c>
      <c r="E21" s="12">
        <f t="shared" si="1"/>
        <v>0</v>
      </c>
    </row>
    <row r="22" spans="1:5" x14ac:dyDescent="0.25">
      <c r="A22" s="13">
        <f t="shared" si="2"/>
        <v>17</v>
      </c>
      <c r="B22" s="12">
        <f>COS($H$1)/FACT(A22)</f>
        <v>1.98800048956383E-15</v>
      </c>
      <c r="C22" s="12">
        <f t="shared" si="0"/>
        <v>3.2729884311585641E-17</v>
      </c>
      <c r="D22" s="10">
        <f t="shared" si="3"/>
        <v>1.0000000000000002</v>
      </c>
      <c r="E22" s="12">
        <f t="shared" si="1"/>
        <v>0</v>
      </c>
    </row>
    <row r="23" spans="1:5" x14ac:dyDescent="0.25">
      <c r="A23" s="13">
        <f t="shared" si="2"/>
        <v>18</v>
      </c>
      <c r="B23" s="12">
        <f>-SIN($H$1)/FACT(A23)</f>
        <v>-1.1044447164243498E-16</v>
      </c>
      <c r="C23" s="12">
        <f t="shared" si="0"/>
        <v>-1.4281106125850176E-18</v>
      </c>
      <c r="D23" s="10">
        <f t="shared" si="3"/>
        <v>1.0000000000000002</v>
      </c>
      <c r="E23" s="12">
        <f t="shared" si="1"/>
        <v>0</v>
      </c>
    </row>
    <row r="24" spans="1:5" x14ac:dyDescent="0.25">
      <c r="A24" s="13">
        <f t="shared" si="2"/>
        <v>19</v>
      </c>
      <c r="B24" s="12">
        <f>-COS($H$1)/FACT(A24)</f>
        <v>-5.8128669285492101E-18</v>
      </c>
      <c r="C24" s="12">
        <f t="shared" si="0"/>
        <v>-5.90334448554041E-20</v>
      </c>
      <c r="D24" s="10">
        <f t="shared" si="3"/>
        <v>1.0000000000000002</v>
      </c>
      <c r="E24" s="12">
        <f t="shared" si="1"/>
        <v>0</v>
      </c>
    </row>
    <row r="25" spans="1:5" x14ac:dyDescent="0.25">
      <c r="A25" s="13">
        <f t="shared" si="2"/>
        <v>20</v>
      </c>
      <c r="B25" s="12">
        <f>SIN($H$1)/FACT(A25)</f>
        <v>2.906433464274605E-19</v>
      </c>
      <c r="C25" s="12">
        <f t="shared" si="0"/>
        <v>2.3182379584229459E-21</v>
      </c>
      <c r="D25" s="10">
        <f t="shared" si="3"/>
        <v>1.0000000000000002</v>
      </c>
      <c r="E25" s="12">
        <f t="shared" si="1"/>
        <v>0</v>
      </c>
    </row>
    <row r="26" spans="1:5" x14ac:dyDescent="0.25">
      <c r="A26" s="13">
        <f t="shared" si="2"/>
        <v>21</v>
      </c>
      <c r="B26" s="12">
        <f>COS($H$1)/FACT(A26)</f>
        <v>1.3840159353688595E-20</v>
      </c>
      <c r="C26" s="12">
        <f t="shared" si="0"/>
        <v>8.6701896898268176E-23</v>
      </c>
      <c r="D26" s="10">
        <f t="shared" si="3"/>
        <v>1.0000000000000002</v>
      </c>
      <c r="E26" s="12">
        <f t="shared" si="1"/>
        <v>0</v>
      </c>
    </row>
  </sheetData>
  <sheetProtection sheet="1" objects="1" scenarios="1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&amp;L&amp;"Times New Roman,Bold"&amp;12ENGI 3425&amp;C&amp;"Times New Roman,Bold"&amp;12Taylor polynomials - errors&amp;R&amp;"Lincoln,Regular"&amp;14Dr. G.H. George</oddHeader>
    <oddFooter>&amp;L&amp;F - &amp;A&amp;R&amp;D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G4"/>
  <sheetViews>
    <sheetView topLeftCell="A2" workbookViewId="0"/>
  </sheetViews>
  <sheetFormatPr defaultRowHeight="15.75" x14ac:dyDescent="0.25"/>
  <cols>
    <col min="1" max="16384" width="9.140625" style="1"/>
  </cols>
  <sheetData>
    <row r="4" spans="4:7" x14ac:dyDescent="0.25">
      <c r="D4" s="3" t="s">
        <v>10</v>
      </c>
      <c r="E4" s="14">
        <f>Values!$H$1</f>
        <v>0.78539816339744828</v>
      </c>
      <c r="F4" s="3" t="s">
        <v>11</v>
      </c>
      <c r="G4" s="14">
        <f>Values!$H$2</f>
        <v>1.5707963267948966</v>
      </c>
    </row>
  </sheetData>
  <sheetProtection sheet="1" objects="1" scenarios="1"/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99" orientation="portrait" r:id="rId1"/>
  <headerFooter alignWithMargins="0">
    <oddHeader xml:space="preserve">&amp;L&amp;"Times New Roman,Bold"&amp;12ENGI 3425&amp;C&amp;"Times New Roman,Bold"&amp;12 &amp;R&amp;"Lincoln,Regular"&amp;14Dr. G.H. George&amp;"Times New Roman,Regular"&amp;12  </oddHeader>
    <oddFooter>&amp;L&amp;F - &amp;A&amp;R&amp;D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Values</vt:lpstr>
      <vt:lpstr>Graph</vt:lpstr>
      <vt:lpstr>Graph!Print_Area</vt:lpstr>
      <vt:lpstr>Values!Print_Area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ENGI 3425 Remainder Terms of Taylor Polynomials for sin x</dc:title>
  <dc:subject>Remainder Terms of Taylor Polynomials for sin x</dc:subject>
  <dc:creator>Glyn George</dc:creator>
  <cp:lastModifiedBy>Glyn George</cp:lastModifiedBy>
  <cp:lastPrinted>2009-08-01T17:18:49Z</cp:lastPrinted>
  <dcterms:created xsi:type="dcterms:W3CDTF">2000-03-07T17:28:12Z</dcterms:created>
  <dcterms:modified xsi:type="dcterms:W3CDTF">2014-07-23T17:51:00Z</dcterms:modified>
</cp:coreProperties>
</file>