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0" yWindow="60" windowWidth="9765" windowHeight="9120"/>
  </bookViews>
  <sheets>
    <sheet name="Tables" sheetId="1" r:id="rId1"/>
    <sheet name="Graphs" sheetId="2" r:id="rId2"/>
  </sheets>
  <definedNames>
    <definedName name="_xlnm.Print_Area" localSheetId="1">Graphs!$A$1:$I$56</definedName>
    <definedName name="_xlnm.Print_Area" localSheetId="0">Tables!$A$1:$H$19</definedName>
  </definedNames>
  <calcPr calcId="145621"/>
</workbook>
</file>

<file path=xl/calcChain.xml><?xml version="1.0" encoding="utf-8"?>
<calcChain xmlns="http://schemas.openxmlformats.org/spreadsheetml/2006/main">
  <c r="C2" i="2" l="1"/>
  <c r="E2" i="2"/>
  <c r="D11" i="1"/>
  <c r="G18" i="1" s="1"/>
  <c r="G11" i="1"/>
  <c r="D12" i="1"/>
  <c r="D13" i="1" s="1"/>
  <c r="G12" i="1"/>
  <c r="C15" i="1"/>
  <c r="D18" i="1"/>
  <c r="H22" i="1"/>
  <c r="B23" i="1"/>
  <c r="C23" i="1"/>
  <c r="A24" i="1"/>
  <c r="A25" i="1" s="1"/>
  <c r="B24" i="1"/>
  <c r="F24" i="1"/>
  <c r="B25" i="1" l="1"/>
  <c r="A26" i="1"/>
  <c r="C25" i="1"/>
  <c r="E25" i="1"/>
  <c r="F25" i="1"/>
  <c r="I2" i="2"/>
  <c r="F23" i="1"/>
  <c r="G15" i="1"/>
  <c r="C24" i="1"/>
  <c r="E24" i="1"/>
  <c r="G2" i="2"/>
  <c r="E23" i="1"/>
  <c r="F26" i="1" l="1"/>
  <c r="B26" i="1"/>
  <c r="A27" i="1"/>
  <c r="E26" i="1"/>
  <c r="C26" i="1"/>
  <c r="E27" i="1" l="1"/>
  <c r="F27" i="1"/>
  <c r="C27" i="1"/>
  <c r="B27" i="1"/>
  <c r="A28" i="1"/>
  <c r="C28" i="1" l="1"/>
  <c r="E28" i="1"/>
  <c r="B28" i="1"/>
  <c r="F28" i="1"/>
  <c r="A29" i="1"/>
  <c r="B29" i="1" l="1"/>
  <c r="A30" i="1"/>
  <c r="C29" i="1"/>
  <c r="F29" i="1"/>
  <c r="E29" i="1"/>
  <c r="F30" i="1" l="1"/>
  <c r="B30" i="1"/>
  <c r="A31" i="1"/>
  <c r="C30" i="1"/>
  <c r="E30" i="1"/>
  <c r="E31" i="1" l="1"/>
  <c r="F31" i="1"/>
  <c r="C31" i="1"/>
  <c r="A32" i="1"/>
  <c r="B31" i="1"/>
  <c r="C32" i="1" l="1"/>
  <c r="E32" i="1"/>
  <c r="A33" i="1"/>
  <c r="B32" i="1"/>
  <c r="F32" i="1"/>
  <c r="B33" i="1" l="1"/>
  <c r="A34" i="1"/>
  <c r="C33" i="1"/>
  <c r="E33" i="1"/>
  <c r="F33" i="1"/>
  <c r="F34" i="1" l="1"/>
  <c r="B34" i="1"/>
  <c r="A35" i="1"/>
  <c r="E34" i="1"/>
  <c r="C34" i="1"/>
  <c r="E35" i="1" l="1"/>
  <c r="F35" i="1"/>
  <c r="B35" i="1"/>
  <c r="A36" i="1"/>
  <c r="C35" i="1"/>
  <c r="C36" i="1" l="1"/>
  <c r="E36" i="1"/>
  <c r="B36" i="1"/>
  <c r="F36" i="1"/>
  <c r="A37" i="1"/>
  <c r="B37" i="1" l="1"/>
  <c r="A38" i="1"/>
  <c r="C37" i="1"/>
  <c r="F37" i="1"/>
  <c r="E37" i="1"/>
  <c r="F38" i="1" l="1"/>
  <c r="B38" i="1"/>
  <c r="A39" i="1"/>
  <c r="C38" i="1"/>
  <c r="E38" i="1"/>
  <c r="E39" i="1" l="1"/>
  <c r="C39" i="1"/>
  <c r="F39" i="1"/>
  <c r="B39" i="1"/>
  <c r="A40" i="1"/>
  <c r="C40" i="1" l="1"/>
  <c r="E40" i="1"/>
  <c r="F40" i="1"/>
  <c r="B40" i="1"/>
  <c r="A41" i="1"/>
  <c r="B41" i="1" l="1"/>
  <c r="A42" i="1"/>
  <c r="E41" i="1"/>
  <c r="F41" i="1"/>
  <c r="C41" i="1"/>
  <c r="F42" i="1" l="1"/>
  <c r="E42" i="1"/>
  <c r="A43" i="1"/>
  <c r="B42" i="1"/>
  <c r="C42" i="1"/>
  <c r="E43" i="1" l="1"/>
  <c r="F43" i="1"/>
  <c r="A44" i="1"/>
  <c r="C43" i="1"/>
  <c r="B43" i="1"/>
  <c r="C44" i="1" l="1"/>
  <c r="F44" i="1"/>
  <c r="A45" i="1"/>
  <c r="B44" i="1"/>
  <c r="E44" i="1"/>
  <c r="B45" i="1" l="1"/>
  <c r="A46" i="1"/>
  <c r="F45" i="1"/>
  <c r="E45" i="1"/>
  <c r="C45" i="1"/>
  <c r="F46" i="1" l="1"/>
  <c r="A47" i="1"/>
  <c r="B46" i="1"/>
  <c r="C46" i="1"/>
  <c r="E46" i="1"/>
  <c r="E47" i="1" l="1"/>
  <c r="B47" i="1"/>
  <c r="A48" i="1"/>
  <c r="F47" i="1"/>
  <c r="C47" i="1"/>
  <c r="C48" i="1" l="1"/>
  <c r="A49" i="1"/>
  <c r="B48" i="1"/>
  <c r="E48" i="1"/>
  <c r="F48" i="1"/>
  <c r="B49" i="1" l="1"/>
  <c r="A50" i="1"/>
  <c r="C49" i="1"/>
  <c r="F49" i="1"/>
  <c r="E49" i="1"/>
  <c r="F50" i="1" l="1"/>
  <c r="B50" i="1"/>
  <c r="C50" i="1"/>
  <c r="E50" i="1"/>
  <c r="A51" i="1"/>
  <c r="E51" i="1" l="1"/>
  <c r="B51" i="1"/>
  <c r="C51" i="1"/>
  <c r="A52" i="1"/>
  <c r="F51" i="1"/>
  <c r="C52" i="1" l="1"/>
  <c r="B52" i="1"/>
  <c r="E52" i="1"/>
  <c r="F52" i="1"/>
  <c r="A53" i="1"/>
  <c r="B53" i="1" l="1"/>
  <c r="A54" i="1"/>
  <c r="C53" i="1"/>
  <c r="E53" i="1"/>
  <c r="F53" i="1"/>
  <c r="F54" i="1" l="1"/>
  <c r="C54" i="1"/>
  <c r="E54" i="1"/>
  <c r="B54" i="1"/>
  <c r="A55" i="1"/>
  <c r="E55" i="1" l="1"/>
  <c r="C55" i="1"/>
  <c r="F55" i="1"/>
  <c r="B55" i="1"/>
  <c r="A56" i="1"/>
  <c r="C56" i="1" l="1"/>
  <c r="E56" i="1"/>
  <c r="F56" i="1"/>
  <c r="B56" i="1"/>
  <c r="A57" i="1"/>
  <c r="B57" i="1" l="1"/>
  <c r="A58" i="1"/>
  <c r="E57" i="1"/>
  <c r="F57" i="1"/>
  <c r="C57" i="1"/>
  <c r="F58" i="1" l="1"/>
  <c r="E58" i="1"/>
  <c r="A59" i="1"/>
  <c r="C58" i="1"/>
  <c r="B58" i="1"/>
  <c r="E59" i="1" l="1"/>
  <c r="F59" i="1"/>
  <c r="A60" i="1"/>
  <c r="B59" i="1"/>
  <c r="C59" i="1"/>
  <c r="C60" i="1" l="1"/>
  <c r="A61" i="1"/>
  <c r="F60" i="1"/>
  <c r="E60" i="1"/>
  <c r="B60" i="1"/>
  <c r="B61" i="1" l="1"/>
  <c r="A62" i="1"/>
  <c r="F61" i="1"/>
  <c r="C61" i="1"/>
  <c r="E61" i="1"/>
  <c r="F62" i="1" l="1"/>
  <c r="A63" i="1"/>
  <c r="B62" i="1"/>
  <c r="E62" i="1"/>
  <c r="C62" i="1"/>
  <c r="E63" i="1" l="1"/>
  <c r="A64" i="1"/>
  <c r="B63" i="1"/>
  <c r="C63" i="1"/>
  <c r="F63" i="1"/>
  <c r="C64" i="1" l="1"/>
  <c r="A65" i="1"/>
  <c r="B64" i="1"/>
  <c r="F64" i="1"/>
  <c r="E64" i="1"/>
  <c r="B65" i="1" l="1"/>
  <c r="A66" i="1"/>
  <c r="C65" i="1"/>
  <c r="E65" i="1"/>
  <c r="F65" i="1"/>
  <c r="F66" i="1" l="1"/>
  <c r="B66" i="1"/>
  <c r="C66" i="1"/>
  <c r="A67" i="1"/>
  <c r="E66" i="1"/>
  <c r="E67" i="1" l="1"/>
  <c r="B67" i="1"/>
  <c r="C67" i="1"/>
  <c r="F67" i="1"/>
  <c r="A68" i="1"/>
  <c r="C68" i="1" l="1"/>
  <c r="E68" i="1"/>
  <c r="B68" i="1"/>
  <c r="A69" i="1"/>
  <c r="F68" i="1"/>
  <c r="B69" i="1" l="1"/>
  <c r="A70" i="1"/>
  <c r="C69" i="1"/>
  <c r="E69" i="1"/>
  <c r="F69" i="1"/>
  <c r="F70" i="1" l="1"/>
  <c r="C70" i="1"/>
  <c r="E70" i="1"/>
  <c r="B70" i="1"/>
  <c r="A71" i="1"/>
  <c r="E71" i="1" l="1"/>
  <c r="C71" i="1"/>
  <c r="F71" i="1"/>
  <c r="B71" i="1"/>
  <c r="A72" i="1"/>
  <c r="C72" i="1" l="1"/>
  <c r="E72" i="1"/>
  <c r="F72" i="1"/>
  <c r="B72" i="1"/>
  <c r="A73" i="1"/>
  <c r="B73" i="1" l="1"/>
  <c r="F73" i="1"/>
  <c r="E73" i="1"/>
  <c r="C73" i="1"/>
</calcChain>
</file>

<file path=xl/sharedStrings.xml><?xml version="1.0" encoding="utf-8"?>
<sst xmlns="http://schemas.openxmlformats.org/spreadsheetml/2006/main" count="30" uniqueCount="26">
  <si>
    <t>x</t>
  </si>
  <si>
    <r>
      <t>F</t>
    </r>
    <r>
      <rPr>
        <sz val="12"/>
        <color indexed="8"/>
        <rFont val="Times New Roman"/>
        <family val="1"/>
      </rPr>
      <t>(</t>
    </r>
    <r>
      <rPr>
        <i/>
        <sz val="12"/>
        <color indexed="8"/>
        <rFont val="Times New Roman"/>
        <family val="1"/>
      </rPr>
      <t>x</t>
    </r>
    <r>
      <rPr>
        <sz val="12"/>
        <color indexed="8"/>
        <rFont val="Times New Roman"/>
        <family val="1"/>
      </rPr>
      <t>)</t>
    </r>
  </si>
  <si>
    <t>Adjust the numbers in the boxes as you wish.</t>
  </si>
  <si>
    <t>a</t>
  </si>
  <si>
    <t>b</t>
  </si>
  <si>
    <r>
      <t xml:space="preserve">Finds  </t>
    </r>
    <r>
      <rPr>
        <i/>
        <sz val="12"/>
        <color indexed="8"/>
        <rFont val="Times New Roman"/>
        <family val="1"/>
      </rPr>
      <t>F</t>
    </r>
    <r>
      <rPr>
        <sz val="12"/>
        <color indexed="8"/>
        <rFont val="Times New Roman"/>
        <family val="1"/>
      </rPr>
      <t>(</t>
    </r>
    <r>
      <rPr>
        <i/>
        <sz val="12"/>
        <color indexed="8"/>
        <rFont val="Times New Roman"/>
        <family val="1"/>
      </rPr>
      <t>x</t>
    </r>
    <r>
      <rPr>
        <sz val="12"/>
        <color indexed="8"/>
        <rFont val="Times New Roman"/>
        <family val="1"/>
      </rPr>
      <t>)  =  P[</t>
    </r>
    <r>
      <rPr>
        <i/>
        <sz val="12"/>
        <color indexed="8"/>
        <rFont val="Times New Roman"/>
        <family val="1"/>
      </rPr>
      <t>X</t>
    </r>
    <r>
      <rPr>
        <sz val="12"/>
        <color indexed="8"/>
        <rFont val="Times New Roman"/>
        <family val="1"/>
      </rPr>
      <t xml:space="preserve"> &lt; </t>
    </r>
    <r>
      <rPr>
        <i/>
        <sz val="12"/>
        <color indexed="8"/>
        <rFont val="Times New Roman"/>
        <family val="1"/>
      </rPr>
      <t>x</t>
    </r>
    <r>
      <rPr>
        <sz val="12"/>
        <color indexed="8"/>
        <rFont val="Times New Roman"/>
        <family val="1"/>
      </rPr>
      <t>]   and   P[</t>
    </r>
    <r>
      <rPr>
        <i/>
        <sz val="12"/>
        <color indexed="8"/>
        <rFont val="Times New Roman"/>
        <family val="1"/>
      </rPr>
      <t>a</t>
    </r>
    <r>
      <rPr>
        <sz val="12"/>
        <color indexed="8"/>
        <rFont val="Times New Roman"/>
        <family val="1"/>
      </rPr>
      <t xml:space="preserve"> &lt; </t>
    </r>
    <r>
      <rPr>
        <i/>
        <sz val="12"/>
        <color indexed="8"/>
        <rFont val="Times New Roman"/>
        <family val="1"/>
      </rPr>
      <t>X</t>
    </r>
    <r>
      <rPr>
        <sz val="12"/>
        <color indexed="8"/>
        <rFont val="Times New Roman"/>
        <family val="1"/>
      </rPr>
      <t xml:space="preserve"> &lt; </t>
    </r>
    <r>
      <rPr>
        <i/>
        <sz val="12"/>
        <color indexed="8"/>
        <rFont val="Times New Roman"/>
        <family val="1"/>
      </rPr>
      <t>b</t>
    </r>
    <r>
      <rPr>
        <sz val="12"/>
        <color indexed="8"/>
        <rFont val="Times New Roman"/>
        <family val="1"/>
      </rPr>
      <t>]</t>
    </r>
  </si>
  <si>
    <r>
      <t>P[</t>
    </r>
    <r>
      <rPr>
        <i/>
        <sz val="12"/>
        <color indexed="8"/>
        <rFont val="Times New Roman"/>
        <family val="1"/>
      </rPr>
      <t>a</t>
    </r>
    <r>
      <rPr>
        <sz val="12"/>
        <color indexed="8"/>
        <rFont val="Times New Roman"/>
        <family val="1"/>
      </rPr>
      <t xml:space="preserve"> &lt; </t>
    </r>
    <r>
      <rPr>
        <i/>
        <sz val="12"/>
        <color indexed="8"/>
        <rFont val="Times New Roman"/>
        <family val="1"/>
      </rPr>
      <t>X</t>
    </r>
    <r>
      <rPr>
        <sz val="12"/>
        <color indexed="8"/>
        <rFont val="Times New Roman"/>
        <family val="1"/>
      </rPr>
      <t xml:space="preserve"> &lt; </t>
    </r>
    <r>
      <rPr>
        <i/>
        <sz val="12"/>
        <color indexed="8"/>
        <rFont val="Times New Roman"/>
        <family val="1"/>
      </rPr>
      <t>b</t>
    </r>
    <r>
      <rPr>
        <sz val="12"/>
        <color indexed="8"/>
        <rFont val="Times New Roman"/>
        <family val="1"/>
      </rPr>
      <t xml:space="preserve">] = </t>
    </r>
    <r>
      <rPr>
        <i/>
        <sz val="12"/>
        <color indexed="8"/>
        <rFont val="Times New Roman"/>
        <family val="1"/>
      </rPr>
      <t>F</t>
    </r>
    <r>
      <rPr>
        <sz val="12"/>
        <color indexed="8"/>
        <rFont val="Times New Roman"/>
        <family val="1"/>
      </rPr>
      <t>(</t>
    </r>
    <r>
      <rPr>
        <i/>
        <sz val="12"/>
        <color indexed="8"/>
        <rFont val="Times New Roman"/>
        <family val="1"/>
      </rPr>
      <t>b</t>
    </r>
    <r>
      <rPr>
        <sz val="12"/>
        <color indexed="8"/>
        <rFont val="Times New Roman"/>
        <family val="1"/>
      </rPr>
      <t xml:space="preserve">) </t>
    </r>
    <r>
      <rPr>
        <sz val="12"/>
        <color indexed="8"/>
        <rFont val="Symbol"/>
        <family val="1"/>
        <charset val="2"/>
      </rPr>
      <t>-</t>
    </r>
    <r>
      <rPr>
        <sz val="12"/>
        <color indexed="8"/>
        <rFont val="Times New Roman"/>
        <family val="1"/>
      </rPr>
      <t xml:space="preserve"> </t>
    </r>
    <r>
      <rPr>
        <i/>
        <sz val="12"/>
        <color indexed="8"/>
        <rFont val="Times New Roman"/>
        <family val="1"/>
      </rPr>
      <t>F</t>
    </r>
    <r>
      <rPr>
        <sz val="12"/>
        <color indexed="8"/>
        <rFont val="Times New Roman"/>
        <family val="1"/>
      </rPr>
      <t>(</t>
    </r>
    <r>
      <rPr>
        <i/>
        <sz val="12"/>
        <color indexed="8"/>
        <rFont val="Times New Roman"/>
        <family val="1"/>
      </rPr>
      <t>a</t>
    </r>
    <r>
      <rPr>
        <sz val="12"/>
        <color indexed="8"/>
        <rFont val="Times New Roman"/>
        <family val="1"/>
      </rPr>
      <t>)</t>
    </r>
  </si>
  <si>
    <t xml:space="preserve">a = </t>
  </si>
  <si>
    <t xml:space="preserve">b = </t>
  </si>
  <si>
    <r>
      <t xml:space="preserve">  </t>
    </r>
    <r>
      <rPr>
        <sz val="12"/>
        <rFont val="Symbol"/>
        <family val="1"/>
        <charset val="2"/>
      </rPr>
      <t>¬</t>
    </r>
    <r>
      <rPr>
        <sz val="12"/>
        <rFont val="Times New Roman"/>
        <family val="1"/>
      </rPr>
      <t xml:space="preserve"> must be &gt; 0</t>
    </r>
  </si>
  <si>
    <t>Normal approximation:</t>
  </si>
  <si>
    <t>p.d.f.</t>
  </si>
  <si>
    <t>c.d.f.</t>
  </si>
  <si>
    <t xml:space="preserve">Mode = </t>
  </si>
  <si>
    <t xml:space="preserve">Median = </t>
  </si>
  <si>
    <t>Gamma</t>
  </si>
  <si>
    <t>Normal</t>
  </si>
  <si>
    <t>Step size</t>
  </si>
  <si>
    <t xml:space="preserve">m = </t>
  </si>
  <si>
    <t xml:space="preserve">s = </t>
  </si>
  <si>
    <r>
      <rPr>
        <i/>
        <sz val="12"/>
        <color indexed="8"/>
        <rFont val="Symbol"/>
        <family val="1"/>
        <charset val="2"/>
      </rPr>
      <t>a</t>
    </r>
    <r>
      <rPr>
        <sz val="12"/>
        <color indexed="8"/>
        <rFont val="Symbol"/>
        <family val="1"/>
        <charset val="2"/>
      </rPr>
      <t xml:space="preserve"> = </t>
    </r>
  </si>
  <si>
    <r>
      <rPr>
        <i/>
        <sz val="12"/>
        <color indexed="8"/>
        <rFont val="Symbol"/>
        <family val="1"/>
        <charset val="2"/>
      </rPr>
      <t>b</t>
    </r>
    <r>
      <rPr>
        <sz val="12"/>
        <color indexed="8"/>
        <rFont val="Symbol"/>
        <family val="1"/>
        <charset val="2"/>
      </rPr>
      <t xml:space="preserve"> = </t>
    </r>
  </si>
  <si>
    <r>
      <t xml:space="preserve">Mean = </t>
    </r>
    <r>
      <rPr>
        <i/>
        <sz val="12"/>
        <color indexed="8"/>
        <rFont val="Symbol"/>
        <family val="1"/>
        <charset val="2"/>
      </rPr>
      <t>m</t>
    </r>
    <r>
      <rPr>
        <sz val="12"/>
        <color indexed="8"/>
        <rFont val="Times New Roman"/>
        <family val="1"/>
      </rPr>
      <t xml:space="preserve"> = </t>
    </r>
  </si>
  <si>
    <r>
      <t xml:space="preserve">Variance = </t>
    </r>
    <r>
      <rPr>
        <i/>
        <sz val="12"/>
        <color indexed="8"/>
        <rFont val="Symbol"/>
        <family val="1"/>
        <charset val="2"/>
      </rPr>
      <t>s</t>
    </r>
    <r>
      <rPr>
        <vertAlign val="superscript"/>
        <sz val="12"/>
        <color indexed="8"/>
        <rFont val="Symbol"/>
        <family val="1"/>
        <charset val="2"/>
      </rPr>
      <t>2</t>
    </r>
    <r>
      <rPr>
        <sz val="12"/>
        <color indexed="8"/>
        <rFont val="Times New Roman"/>
        <family val="1"/>
      </rPr>
      <t xml:space="preserve"> = </t>
    </r>
  </si>
  <si>
    <r>
      <t xml:space="preserve">Standard deviation = </t>
    </r>
    <r>
      <rPr>
        <i/>
        <sz val="12"/>
        <color indexed="8"/>
        <rFont val="Symbol"/>
        <family val="1"/>
        <charset val="2"/>
      </rPr>
      <t>s</t>
    </r>
    <r>
      <rPr>
        <sz val="12"/>
        <color indexed="8"/>
        <rFont val="Times New Roman"/>
        <family val="1"/>
      </rPr>
      <t xml:space="preserve"> = </t>
    </r>
  </si>
  <si>
    <r>
      <t>X</t>
    </r>
    <r>
      <rPr>
        <sz val="12"/>
        <color indexed="8"/>
        <rFont val="Times New Roman"/>
        <family val="1"/>
      </rPr>
      <t xml:space="preserve">  ~  Gamma(</t>
    </r>
    <r>
      <rPr>
        <i/>
        <sz val="12"/>
        <color indexed="8"/>
        <rFont val="Symbol"/>
        <family val="1"/>
        <charset val="2"/>
      </rPr>
      <t>a</t>
    </r>
    <r>
      <rPr>
        <sz val="12"/>
        <color indexed="8"/>
        <rFont val="Times New Roman"/>
        <family val="1"/>
      </rPr>
      <t xml:space="preserve">, </t>
    </r>
    <r>
      <rPr>
        <i/>
        <sz val="12"/>
        <color indexed="8"/>
        <rFont val="Symbol"/>
        <family val="1"/>
        <charset val="2"/>
      </rPr>
      <t>b</t>
    </r>
    <r>
      <rPr>
        <sz val="12"/>
        <color indexed="8"/>
        <rFont val="Times New Roman"/>
        <family val="1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</si>
</sst>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0"/>
  </numFmts>
  <fonts count="11" x14ac:knownFonts="1">
    <font>
      <sz val="12"/>
      <name val="Times New Roman"/>
    </font>
    <font>
      <sz val="12"/>
      <color indexed="8"/>
      <name val="Times New Roman"/>
      <family val="1"/>
    </font>
    <font>
      <sz val="12"/>
      <color indexed="8"/>
      <name val="Symbol"/>
      <family val="1"/>
      <charset val="2"/>
    </font>
    <font>
      <i/>
      <sz val="12"/>
      <color indexed="8"/>
      <name val="Times New Roman"/>
      <family val="1"/>
    </font>
    <font>
      <b/>
      <sz val="12"/>
      <color indexed="8"/>
      <name val="Times New Roman"/>
      <family val="1"/>
    </font>
    <font>
      <sz val="12"/>
      <name val="Times New Roman"/>
      <family val="1"/>
    </font>
    <font>
      <sz val="12"/>
      <name val="Symbol"/>
      <family val="1"/>
      <charset val="2"/>
    </font>
    <font>
      <vertAlign val="superscript"/>
      <sz val="12"/>
      <color indexed="8"/>
      <name val="Symbol"/>
      <family val="1"/>
      <charset val="2"/>
    </font>
    <font>
      <sz val="10"/>
      <name val="Arial"/>
      <family val="2"/>
    </font>
    <font>
      <i/>
      <sz val="12"/>
      <color indexed="8"/>
      <name val="Symbol"/>
      <family val="1"/>
      <charset val="2"/>
    </font>
    <font>
      <i/>
      <sz val="12"/>
      <name val="Symbol"/>
      <family val="1"/>
      <charset val="2"/>
    </font>
  </fonts>
  <fills count="5">
    <fill>
      <patternFill patternType="none"/>
    </fill>
    <fill>
      <patternFill patternType="gray125"/>
    </fill>
    <fill>
      <patternFill patternType="solid">
        <fgColor indexed="3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8" fillId="0" borderId="0"/>
  </cellStyleXfs>
  <cellXfs count="20">
    <xf numFmtId="0" fontId="0" fillId="0" borderId="0" xfId="0"/>
    <xf numFmtId="0" fontId="1" fillId="0" borderId="0" xfId="0" applyFont="1" applyAlignment="1">
      <alignment horizontal="right"/>
    </xf>
    <xf numFmtId="0" fontId="1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1" fillId="2" borderId="1" xfId="0" applyFont="1" applyFill="1" applyBorder="1" applyProtection="1">
      <protection locked="0"/>
    </xf>
    <xf numFmtId="0" fontId="3" fillId="3" borderId="0" xfId="0" applyFont="1" applyFill="1" applyAlignment="1">
      <alignment horizontal="center"/>
    </xf>
    <xf numFmtId="0" fontId="1" fillId="4" borderId="0" xfId="0" applyFont="1" applyFill="1"/>
    <xf numFmtId="0" fontId="4" fillId="3" borderId="0" xfId="0" applyFont="1" applyFill="1"/>
    <xf numFmtId="0" fontId="4" fillId="4" borderId="0" xfId="0" applyFont="1" applyFill="1"/>
    <xf numFmtId="0" fontId="1" fillId="2" borderId="1" xfId="0" applyFont="1" applyFill="1" applyBorder="1" applyAlignment="1" applyProtection="1">
      <alignment horizontal="center"/>
      <protection locked="0"/>
    </xf>
    <xf numFmtId="0" fontId="2" fillId="0" borderId="0" xfId="0" applyFont="1" applyAlignment="1">
      <alignment horizontal="right"/>
    </xf>
    <xf numFmtId="0" fontId="5" fillId="0" borderId="0" xfId="0" quotePrefix="1" applyFont="1"/>
    <xf numFmtId="0" fontId="1" fillId="0" borderId="0" xfId="0" applyFont="1" applyAlignment="1">
      <alignment horizontal="center"/>
    </xf>
    <xf numFmtId="164" fontId="1" fillId="0" borderId="0" xfId="0" applyNumberFormat="1" applyFont="1"/>
    <xf numFmtId="2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Continuous"/>
    </xf>
    <xf numFmtId="0" fontId="5" fillId="0" borderId="0" xfId="1" applyFont="1"/>
    <xf numFmtId="0" fontId="5" fillId="0" borderId="0" xfId="1" applyFont="1" applyAlignment="1">
      <alignment horizontal="left"/>
    </xf>
    <xf numFmtId="0" fontId="10" fillId="0" borderId="0" xfId="1" applyFont="1" applyAlignment="1">
      <alignment horizontal="right"/>
    </xf>
  </cellXfs>
  <cellStyles count="2">
    <cellStyle name="Normal" xfId="0" builtinId="0"/>
    <cellStyle name="Normal_sheet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9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CA"/>
              <a:t>p.d.f.</a:t>
            </a:r>
          </a:p>
        </c:rich>
      </c:tx>
      <c:layout>
        <c:manualLayout>
          <c:xMode val="edge"/>
          <c:yMode val="edge"/>
          <c:x val="0.18480174434154278"/>
          <c:y val="2.173913043478260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2970677775997436"/>
          <c:y val="0.17391335115445106"/>
          <c:w val="0.74784236669224735"/>
          <c:h val="0.62681270311916737"/>
        </c:manualLayout>
      </c:layout>
      <c:lineChart>
        <c:grouping val="standard"/>
        <c:varyColors val="0"/>
        <c:ser>
          <c:idx val="1"/>
          <c:order val="0"/>
          <c:tx>
            <c:v>Normal</c:v>
          </c:tx>
          <c:spPr>
            <a:ln w="25400">
              <a:solidFill>
                <a:srgbClr val="FF0000"/>
              </a:solidFill>
              <a:prstDash val="sysDash"/>
            </a:ln>
          </c:spPr>
          <c:marker>
            <c:symbol val="none"/>
          </c:marker>
          <c:cat>
            <c:numRef>
              <c:f>Tables!$A$23:$A$73</c:f>
              <c:numCache>
                <c:formatCode>0.00</c:formatCode>
                <c:ptCount val="51"/>
                <c:pt idx="0">
                  <c:v>0</c:v>
                </c:pt>
                <c:pt idx="1">
                  <c:v>0.375</c:v>
                </c:pt>
                <c:pt idx="2">
                  <c:v>0.75</c:v>
                </c:pt>
                <c:pt idx="3">
                  <c:v>1.125</c:v>
                </c:pt>
                <c:pt idx="4">
                  <c:v>1.5</c:v>
                </c:pt>
                <c:pt idx="5">
                  <c:v>1.875</c:v>
                </c:pt>
                <c:pt idx="6">
                  <c:v>2.25</c:v>
                </c:pt>
                <c:pt idx="7">
                  <c:v>2.625</c:v>
                </c:pt>
                <c:pt idx="8">
                  <c:v>3</c:v>
                </c:pt>
                <c:pt idx="9">
                  <c:v>3.375</c:v>
                </c:pt>
                <c:pt idx="10">
                  <c:v>3.75</c:v>
                </c:pt>
                <c:pt idx="11">
                  <c:v>4.125</c:v>
                </c:pt>
                <c:pt idx="12">
                  <c:v>4.5</c:v>
                </c:pt>
                <c:pt idx="13">
                  <c:v>4.875</c:v>
                </c:pt>
                <c:pt idx="14">
                  <c:v>5.25</c:v>
                </c:pt>
                <c:pt idx="15">
                  <c:v>5.625</c:v>
                </c:pt>
                <c:pt idx="16">
                  <c:v>6</c:v>
                </c:pt>
                <c:pt idx="17">
                  <c:v>6.375</c:v>
                </c:pt>
                <c:pt idx="18">
                  <c:v>6.75</c:v>
                </c:pt>
                <c:pt idx="19">
                  <c:v>7.125</c:v>
                </c:pt>
                <c:pt idx="20">
                  <c:v>7.5</c:v>
                </c:pt>
                <c:pt idx="21">
                  <c:v>7.875</c:v>
                </c:pt>
                <c:pt idx="22">
                  <c:v>8.25</c:v>
                </c:pt>
                <c:pt idx="23">
                  <c:v>8.625</c:v>
                </c:pt>
                <c:pt idx="24">
                  <c:v>9</c:v>
                </c:pt>
                <c:pt idx="25">
                  <c:v>9.375</c:v>
                </c:pt>
                <c:pt idx="26">
                  <c:v>9.75</c:v>
                </c:pt>
                <c:pt idx="27">
                  <c:v>10.125</c:v>
                </c:pt>
                <c:pt idx="28">
                  <c:v>10.5</c:v>
                </c:pt>
                <c:pt idx="29">
                  <c:v>10.875</c:v>
                </c:pt>
                <c:pt idx="30">
                  <c:v>11.25</c:v>
                </c:pt>
                <c:pt idx="31">
                  <c:v>11.625</c:v>
                </c:pt>
                <c:pt idx="32">
                  <c:v>12</c:v>
                </c:pt>
                <c:pt idx="33">
                  <c:v>12.375</c:v>
                </c:pt>
                <c:pt idx="34">
                  <c:v>12.75</c:v>
                </c:pt>
                <c:pt idx="35">
                  <c:v>13.125</c:v>
                </c:pt>
                <c:pt idx="36">
                  <c:v>13.5</c:v>
                </c:pt>
                <c:pt idx="37">
                  <c:v>13.875</c:v>
                </c:pt>
                <c:pt idx="38">
                  <c:v>14.25</c:v>
                </c:pt>
                <c:pt idx="39">
                  <c:v>14.625</c:v>
                </c:pt>
                <c:pt idx="40">
                  <c:v>15</c:v>
                </c:pt>
                <c:pt idx="41">
                  <c:v>15.375</c:v>
                </c:pt>
                <c:pt idx="42">
                  <c:v>15.75</c:v>
                </c:pt>
                <c:pt idx="43">
                  <c:v>16.125</c:v>
                </c:pt>
                <c:pt idx="44">
                  <c:v>16.5</c:v>
                </c:pt>
                <c:pt idx="45">
                  <c:v>16.875</c:v>
                </c:pt>
                <c:pt idx="46">
                  <c:v>17.25</c:v>
                </c:pt>
                <c:pt idx="47">
                  <c:v>17.625</c:v>
                </c:pt>
                <c:pt idx="48">
                  <c:v>18</c:v>
                </c:pt>
                <c:pt idx="49">
                  <c:v>18.375</c:v>
                </c:pt>
                <c:pt idx="50">
                  <c:v>18.75</c:v>
                </c:pt>
              </c:numCache>
            </c:numRef>
          </c:cat>
          <c:val>
            <c:numRef>
              <c:f>Tables!$E$23:$E$73</c:f>
              <c:numCache>
                <c:formatCode>0.000000</c:formatCode>
                <c:ptCount val="51"/>
                <c:pt idx="0">
                  <c:v>3.077326456109105E-2</c:v>
                </c:pt>
                <c:pt idx="1">
                  <c:v>3.3107878635105559E-2</c:v>
                </c:pt>
                <c:pt idx="2">
                  <c:v>3.5486284839738383E-2</c:v>
                </c:pt>
                <c:pt idx="3">
                  <c:v>3.7893184949717301E-2</c:v>
                </c:pt>
                <c:pt idx="4">
                  <c:v>4.031188260803855E-2</c:v>
                </c:pt>
                <c:pt idx="5">
                  <c:v>4.2724446727121244E-2</c:v>
                </c:pt>
                <c:pt idx="6">
                  <c:v>4.5111909450580766E-2</c:v>
                </c:pt>
                <c:pt idx="7">
                  <c:v>4.7454496301390647E-2</c:v>
                </c:pt>
                <c:pt idx="8">
                  <c:v>4.9731885129088972E-2</c:v>
                </c:pt>
                <c:pt idx="9">
                  <c:v>5.192348949916567E-2</c:v>
                </c:pt>
                <c:pt idx="10">
                  <c:v>5.4008761277814177E-2</c:v>
                </c:pt>
                <c:pt idx="11">
                  <c:v>5.5967506389775268E-2</c:v>
                </c:pt>
                <c:pt idx="12">
                  <c:v>5.7780207098405055E-2</c:v>
                </c:pt>
                <c:pt idx="13">
                  <c:v>5.9428343703674315E-2</c:v>
                </c:pt>
                <c:pt idx="14">
                  <c:v>6.0894708298437572E-2</c:v>
                </c:pt>
                <c:pt idx="15">
                  <c:v>6.216370318227412E-2</c:v>
                </c:pt>
                <c:pt idx="16">
                  <c:v>6.3221616714236067E-2</c:v>
                </c:pt>
                <c:pt idx="17">
                  <c:v>6.4056869791515023E-2</c:v>
                </c:pt>
                <c:pt idx="18">
                  <c:v>6.4660226762500009E-2</c:v>
                </c:pt>
                <c:pt idx="19">
                  <c:v>6.5024965403754895E-2</c:v>
                </c:pt>
                <c:pt idx="20">
                  <c:v>6.5147001587055997E-2</c:v>
                </c:pt>
                <c:pt idx="21">
                  <c:v>6.5024965403754895E-2</c:v>
                </c:pt>
                <c:pt idx="22">
                  <c:v>6.4660226762500009E-2</c:v>
                </c:pt>
                <c:pt idx="23">
                  <c:v>6.4056869791515023E-2</c:v>
                </c:pt>
                <c:pt idx="24">
                  <c:v>6.3221616714236067E-2</c:v>
                </c:pt>
                <c:pt idx="25">
                  <c:v>6.216370318227412E-2</c:v>
                </c:pt>
                <c:pt idx="26">
                  <c:v>6.0894708298437572E-2</c:v>
                </c:pt>
                <c:pt idx="27">
                  <c:v>5.9428343703674315E-2</c:v>
                </c:pt>
                <c:pt idx="28">
                  <c:v>5.7780207098405055E-2</c:v>
                </c:pt>
                <c:pt idx="29">
                  <c:v>5.5967506389775268E-2</c:v>
                </c:pt>
                <c:pt idx="30">
                  <c:v>5.4008761277814177E-2</c:v>
                </c:pt>
                <c:pt idx="31">
                  <c:v>5.192348949916567E-2</c:v>
                </c:pt>
                <c:pt idx="32">
                  <c:v>4.9731885129088972E-2</c:v>
                </c:pt>
                <c:pt idx="33">
                  <c:v>4.7454496301390647E-2</c:v>
                </c:pt>
                <c:pt idx="34">
                  <c:v>4.5111909450580766E-2</c:v>
                </c:pt>
                <c:pt idx="35">
                  <c:v>4.2724446727121244E-2</c:v>
                </c:pt>
                <c:pt idx="36">
                  <c:v>4.031188260803855E-2</c:v>
                </c:pt>
                <c:pt idx="37">
                  <c:v>3.7893184949717301E-2</c:v>
                </c:pt>
                <c:pt idx="38">
                  <c:v>3.5486284839738383E-2</c:v>
                </c:pt>
                <c:pt idx="39">
                  <c:v>3.3107878635105559E-2</c:v>
                </c:pt>
                <c:pt idx="40">
                  <c:v>3.077326456109105E-2</c:v>
                </c:pt>
                <c:pt idx="41">
                  <c:v>2.8496215223748112E-2</c:v>
                </c:pt>
                <c:pt idx="42">
                  <c:v>2.6288886393579611E-2</c:v>
                </c:pt>
                <c:pt idx="43">
                  <c:v>2.4161761478550241E-2</c:v>
                </c:pt>
                <c:pt idx="44">
                  <c:v>2.2123630248147962E-2</c:v>
                </c:pt>
                <c:pt idx="45">
                  <c:v>2.0181599618257391E-2</c:v>
                </c:pt>
                <c:pt idx="46">
                  <c:v>1.8341133675571334E-2</c:v>
                </c:pt>
                <c:pt idx="47">
                  <c:v>1.6606119620912289E-2</c:v>
                </c:pt>
                <c:pt idx="48">
                  <c:v>1.4978955948364117E-2</c:v>
                </c:pt>
                <c:pt idx="49">
                  <c:v>1.3460658951407916E-2</c:v>
                </c:pt>
                <c:pt idx="50">
                  <c:v>1.2050983553336992E-2</c:v>
                </c:pt>
              </c:numCache>
            </c:numRef>
          </c:val>
          <c:smooth val="1"/>
        </c:ser>
        <c:ser>
          <c:idx val="0"/>
          <c:order val="1"/>
          <c:tx>
            <c:v>Gamma</c:v>
          </c:tx>
          <c:spPr>
            <a:ln w="381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numRef>
              <c:f>Tables!$A$23:$A$73</c:f>
              <c:numCache>
                <c:formatCode>0.00</c:formatCode>
                <c:ptCount val="51"/>
                <c:pt idx="0">
                  <c:v>0</c:v>
                </c:pt>
                <c:pt idx="1">
                  <c:v>0.375</c:v>
                </c:pt>
                <c:pt idx="2">
                  <c:v>0.75</c:v>
                </c:pt>
                <c:pt idx="3">
                  <c:v>1.125</c:v>
                </c:pt>
                <c:pt idx="4">
                  <c:v>1.5</c:v>
                </c:pt>
                <c:pt idx="5">
                  <c:v>1.875</c:v>
                </c:pt>
                <c:pt idx="6">
                  <c:v>2.25</c:v>
                </c:pt>
                <c:pt idx="7">
                  <c:v>2.625</c:v>
                </c:pt>
                <c:pt idx="8">
                  <c:v>3</c:v>
                </c:pt>
                <c:pt idx="9">
                  <c:v>3.375</c:v>
                </c:pt>
                <c:pt idx="10">
                  <c:v>3.75</c:v>
                </c:pt>
                <c:pt idx="11">
                  <c:v>4.125</c:v>
                </c:pt>
                <c:pt idx="12">
                  <c:v>4.5</c:v>
                </c:pt>
                <c:pt idx="13">
                  <c:v>4.875</c:v>
                </c:pt>
                <c:pt idx="14">
                  <c:v>5.25</c:v>
                </c:pt>
                <c:pt idx="15">
                  <c:v>5.625</c:v>
                </c:pt>
                <c:pt idx="16">
                  <c:v>6</c:v>
                </c:pt>
                <c:pt idx="17">
                  <c:v>6.375</c:v>
                </c:pt>
                <c:pt idx="18">
                  <c:v>6.75</c:v>
                </c:pt>
                <c:pt idx="19">
                  <c:v>7.125</c:v>
                </c:pt>
                <c:pt idx="20">
                  <c:v>7.5</c:v>
                </c:pt>
                <c:pt idx="21">
                  <c:v>7.875</c:v>
                </c:pt>
                <c:pt idx="22">
                  <c:v>8.25</c:v>
                </c:pt>
                <c:pt idx="23">
                  <c:v>8.625</c:v>
                </c:pt>
                <c:pt idx="24">
                  <c:v>9</c:v>
                </c:pt>
                <c:pt idx="25">
                  <c:v>9.375</c:v>
                </c:pt>
                <c:pt idx="26">
                  <c:v>9.75</c:v>
                </c:pt>
                <c:pt idx="27">
                  <c:v>10.125</c:v>
                </c:pt>
                <c:pt idx="28">
                  <c:v>10.5</c:v>
                </c:pt>
                <c:pt idx="29">
                  <c:v>10.875</c:v>
                </c:pt>
                <c:pt idx="30">
                  <c:v>11.25</c:v>
                </c:pt>
                <c:pt idx="31">
                  <c:v>11.625</c:v>
                </c:pt>
                <c:pt idx="32">
                  <c:v>12</c:v>
                </c:pt>
                <c:pt idx="33">
                  <c:v>12.375</c:v>
                </c:pt>
                <c:pt idx="34">
                  <c:v>12.75</c:v>
                </c:pt>
                <c:pt idx="35">
                  <c:v>13.125</c:v>
                </c:pt>
                <c:pt idx="36">
                  <c:v>13.5</c:v>
                </c:pt>
                <c:pt idx="37">
                  <c:v>13.875</c:v>
                </c:pt>
                <c:pt idx="38">
                  <c:v>14.25</c:v>
                </c:pt>
                <c:pt idx="39">
                  <c:v>14.625</c:v>
                </c:pt>
                <c:pt idx="40">
                  <c:v>15</c:v>
                </c:pt>
                <c:pt idx="41">
                  <c:v>15.375</c:v>
                </c:pt>
                <c:pt idx="42">
                  <c:v>15.75</c:v>
                </c:pt>
                <c:pt idx="43">
                  <c:v>16.125</c:v>
                </c:pt>
                <c:pt idx="44">
                  <c:v>16.5</c:v>
                </c:pt>
                <c:pt idx="45">
                  <c:v>16.875</c:v>
                </c:pt>
                <c:pt idx="46">
                  <c:v>17.25</c:v>
                </c:pt>
                <c:pt idx="47">
                  <c:v>17.625</c:v>
                </c:pt>
                <c:pt idx="48">
                  <c:v>18</c:v>
                </c:pt>
                <c:pt idx="49">
                  <c:v>18.375</c:v>
                </c:pt>
                <c:pt idx="50">
                  <c:v>18.75</c:v>
                </c:pt>
              </c:numCache>
            </c:numRef>
          </c:cat>
          <c:val>
            <c:numRef>
              <c:f>Tables!$B$23:$B$73</c:f>
              <c:numCache>
                <c:formatCode>0.000000</c:formatCode>
                <c:ptCount val="51"/>
                <c:pt idx="0">
                  <c:v>0</c:v>
                </c:pt>
                <c:pt idx="1">
                  <c:v>5.7338139978203785E-2</c:v>
                </c:pt>
                <c:pt idx="2">
                  <c:v>7.5229211907302473E-2</c:v>
                </c:pt>
                <c:pt idx="3">
                  <c:v>8.5479122581663569E-2</c:v>
                </c:pt>
                <c:pt idx="4">
                  <c:v>9.1570869452182291E-2</c:v>
                </c:pt>
                <c:pt idx="5">
                  <c:v>9.498176992666181E-2</c:v>
                </c:pt>
                <c:pt idx="6">
                  <c:v>9.6529219578749881E-2</c:v>
                </c:pt>
                <c:pt idx="7">
                  <c:v>9.6729758542253352E-2</c:v>
                </c:pt>
                <c:pt idx="8">
                  <c:v>9.5936526672831965E-2</c:v>
                </c:pt>
                <c:pt idx="9">
                  <c:v>9.4403515236078955E-2</c:v>
                </c:pt>
                <c:pt idx="10">
                  <c:v>9.2319793683273157E-2</c:v>
                </c:pt>
                <c:pt idx="11">
                  <c:v>8.9829520544293856E-2</c:v>
                </c:pt>
                <c:pt idx="12">
                  <c:v>8.7044488180707508E-2</c:v>
                </c:pt>
                <c:pt idx="13">
                  <c:v>8.4052424065239134E-2</c:v>
                </c:pt>
                <c:pt idx="14">
                  <c:v>8.0922724943406799E-2</c:v>
                </c:pt>
                <c:pt idx="15">
                  <c:v>7.7710557399535071E-2</c:v>
                </c:pt>
                <c:pt idx="16">
                  <c:v>7.4459874470649196E-2</c:v>
                </c:pt>
                <c:pt idx="17">
                  <c:v>7.1205687332157944E-2</c:v>
                </c:pt>
                <c:pt idx="18">
                  <c:v>6.7975809579588084E-2</c:v>
                </c:pt>
                <c:pt idx="19">
                  <c:v>6.4792218485270739E-2</c:v>
                </c:pt>
                <c:pt idx="20">
                  <c:v>6.1672131921507736E-2</c:v>
                </c:pt>
                <c:pt idx="21">
                  <c:v>5.8628870172439736E-2</c:v>
                </c:pt>
                <c:pt idx="22">
                  <c:v>5.5672552302214531E-2</c:v>
                </c:pt>
                <c:pt idx="23">
                  <c:v>5.2810663440676545E-2</c:v>
                </c:pt>
                <c:pt idx="24">
                  <c:v>5.0048520087079232E-2</c:v>
                </c:pt>
                <c:pt idx="25">
                  <c:v>4.738965395545397E-2</c:v>
                </c:pt>
                <c:pt idx="26">
                  <c:v>4.4836130128261376E-2</c:v>
                </c:pt>
                <c:pt idx="27">
                  <c:v>4.238881178671712E-2</c:v>
                </c:pt>
                <c:pt idx="28">
                  <c:v>4.0047581174541387E-2</c:v>
                </c:pt>
                <c:pt idx="29">
                  <c:v>3.7811524475136526E-2</c:v>
                </c:pt>
                <c:pt idx="30">
                  <c:v>3.5679086767088829E-2</c:v>
                </c:pt>
                <c:pt idx="31">
                  <c:v>3.3648202048185562E-2</c:v>
                </c:pt>
                <c:pt idx="32">
                  <c:v>3.1716402397719431E-2</c:v>
                </c:pt>
                <c:pt idx="33">
                  <c:v>2.9880909618683497E-2</c:v>
                </c:pt>
                <c:pt idx="34">
                  <c:v>2.8138712120265311E-2</c:v>
                </c:pt>
                <c:pt idx="35">
                  <c:v>2.6486629333384904E-2</c:v>
                </c:pt>
                <c:pt idx="36">
                  <c:v>2.4921365572901911E-2</c:v>
                </c:pt>
                <c:pt idx="37">
                  <c:v>2.3439554950671879E-2</c:v>
                </c:pt>
                <c:pt idx="38">
                  <c:v>2.2037798689474749E-2</c:v>
                </c:pt>
                <c:pt idx="39">
                  <c:v>2.0712695977890279E-2</c:v>
                </c:pt>
                <c:pt idx="40">
                  <c:v>1.946086933185659E-2</c:v>
                </c:pt>
                <c:pt idx="41">
                  <c:v>1.827898528318191E-2</c:v>
                </c:pt>
                <c:pt idx="42">
                  <c:v>1.716377109337312E-2</c:v>
                </c:pt>
                <c:pt idx="43">
                  <c:v>1.6112028088572646E-2</c:v>
                </c:pt>
                <c:pt idx="44">
                  <c:v>1.5120642124776535E-2</c:v>
                </c:pt>
                <c:pt idx="45">
                  <c:v>1.4186591619118311E-2</c:v>
                </c:pt>
                <c:pt idx="46">
                  <c:v>1.330695352063721E-2</c:v>
                </c:pt>
                <c:pt idx="47">
                  <c:v>1.2478907540806954E-2</c:v>
                </c:pt>
                <c:pt idx="48">
                  <c:v>1.1699738918707077E-2</c:v>
                </c:pt>
                <c:pt idx="49">
                  <c:v>1.0966839956859153E-2</c:v>
                </c:pt>
                <c:pt idx="50">
                  <c:v>1.0277710530418451E-2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9596672"/>
        <c:axId val="69759360"/>
      </c:lineChart>
      <c:catAx>
        <c:axId val="695966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175" b="1" i="1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n-CA"/>
                  <a:t>x</a:t>
                </a:r>
              </a:p>
            </c:rich>
          </c:tx>
          <c:layout>
            <c:manualLayout>
              <c:xMode val="edge"/>
              <c:yMode val="edge"/>
              <c:x val="0.93955258183400647"/>
              <c:y val="0.89855224618661789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1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69759360"/>
        <c:crosses val="autoZero"/>
        <c:auto val="1"/>
        <c:lblAlgn val="ctr"/>
        <c:lblOffset val="100"/>
        <c:tickLblSkip val="10"/>
        <c:tickMarkSkip val="5"/>
        <c:noMultiLvlLbl val="0"/>
      </c:catAx>
      <c:valAx>
        <c:axId val="69759360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CA" sz="2175" b="1" i="1" u="none" strike="noStrike" baseline="0">
                    <a:solidFill>
                      <a:srgbClr val="000000"/>
                    </a:solidFill>
                    <a:latin typeface="Times New Roman"/>
                    <a:cs typeface="Times New Roman"/>
                  </a:rPr>
                  <a:t>f</a:t>
                </a:r>
                <a:r>
                  <a:rPr lang="en-CA" sz="2175" b="1" i="0" u="none" strike="noStrike" baseline="0">
                    <a:solidFill>
                      <a:srgbClr val="000000"/>
                    </a:solidFill>
                    <a:latin typeface="Times New Roman"/>
                    <a:cs typeface="Times New Roman"/>
                  </a:rPr>
                  <a:t>(</a:t>
                </a:r>
                <a:r>
                  <a:rPr lang="en-CA" sz="2175" b="1" i="1" u="none" strike="noStrike" baseline="0">
                    <a:solidFill>
                      <a:srgbClr val="000000"/>
                    </a:solidFill>
                    <a:latin typeface="Times New Roman"/>
                    <a:cs typeface="Times New Roman"/>
                  </a:rPr>
                  <a:t>x</a:t>
                </a:r>
                <a:r>
                  <a:rPr lang="en-CA" sz="2175" b="1" i="0" u="none" strike="noStrike" baseline="0">
                    <a:solidFill>
                      <a:srgbClr val="000000"/>
                    </a:solidFill>
                    <a:latin typeface="Times New Roman"/>
                    <a:cs typeface="Times New Roman"/>
                  </a:rPr>
                  <a:t>)</a:t>
                </a:r>
              </a:p>
            </c:rich>
          </c:tx>
          <c:layout>
            <c:manualLayout>
              <c:xMode val="edge"/>
              <c:yMode val="edge"/>
              <c:x val="5.0086355785837651E-2"/>
              <c:y val="3.4420289855072464E-2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1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69596672"/>
        <c:crosses val="autoZero"/>
        <c:crossBetween val="between"/>
      </c:valAx>
      <c:spPr>
        <a:solidFill>
          <a:srgbClr val="FFFFFF"/>
        </a:solidFill>
        <a:ln w="12700">
          <a:solidFill>
            <a:srgbClr val="333399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905017701802819"/>
          <c:y val="4.3478260869565216E-2"/>
          <c:w val="0.50259158019755312"/>
          <c:h val="7.971033512115333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00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17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-3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825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CA"/>
              <a:t>c.d.f.</a:t>
            </a:r>
          </a:p>
        </c:rich>
      </c:tx>
      <c:layout>
        <c:manualLayout>
          <c:xMode val="edge"/>
          <c:yMode val="edge"/>
          <c:x val="0.18588640275387264"/>
          <c:y val="2.434456928838951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342512908777969"/>
          <c:y val="0.17041229666340535"/>
          <c:w val="0.76419965576592086"/>
          <c:h val="0.6460685972403829"/>
        </c:manualLayout>
      </c:layout>
      <c:lineChart>
        <c:grouping val="standard"/>
        <c:varyColors val="0"/>
        <c:ser>
          <c:idx val="1"/>
          <c:order val="0"/>
          <c:tx>
            <c:v>Normal</c:v>
          </c:tx>
          <c:spPr>
            <a:ln w="25400">
              <a:solidFill>
                <a:srgbClr val="FF0000"/>
              </a:solidFill>
              <a:prstDash val="sysDash"/>
            </a:ln>
          </c:spPr>
          <c:marker>
            <c:symbol val="none"/>
          </c:marker>
          <c:cat>
            <c:numRef>
              <c:f>Tables!$A$23:$A$73</c:f>
              <c:numCache>
                <c:formatCode>0.00</c:formatCode>
                <c:ptCount val="51"/>
                <c:pt idx="0">
                  <c:v>0</c:v>
                </c:pt>
                <c:pt idx="1">
                  <c:v>0.375</c:v>
                </c:pt>
                <c:pt idx="2">
                  <c:v>0.75</c:v>
                </c:pt>
                <c:pt idx="3">
                  <c:v>1.125</c:v>
                </c:pt>
                <c:pt idx="4">
                  <c:v>1.5</c:v>
                </c:pt>
                <c:pt idx="5">
                  <c:v>1.875</c:v>
                </c:pt>
                <c:pt idx="6">
                  <c:v>2.25</c:v>
                </c:pt>
                <c:pt idx="7">
                  <c:v>2.625</c:v>
                </c:pt>
                <c:pt idx="8">
                  <c:v>3</c:v>
                </c:pt>
                <c:pt idx="9">
                  <c:v>3.375</c:v>
                </c:pt>
                <c:pt idx="10">
                  <c:v>3.75</c:v>
                </c:pt>
                <c:pt idx="11">
                  <c:v>4.125</c:v>
                </c:pt>
                <c:pt idx="12">
                  <c:v>4.5</c:v>
                </c:pt>
                <c:pt idx="13">
                  <c:v>4.875</c:v>
                </c:pt>
                <c:pt idx="14">
                  <c:v>5.25</c:v>
                </c:pt>
                <c:pt idx="15">
                  <c:v>5.625</c:v>
                </c:pt>
                <c:pt idx="16">
                  <c:v>6</c:v>
                </c:pt>
                <c:pt idx="17">
                  <c:v>6.375</c:v>
                </c:pt>
                <c:pt idx="18">
                  <c:v>6.75</c:v>
                </c:pt>
                <c:pt idx="19">
                  <c:v>7.125</c:v>
                </c:pt>
                <c:pt idx="20">
                  <c:v>7.5</c:v>
                </c:pt>
                <c:pt idx="21">
                  <c:v>7.875</c:v>
                </c:pt>
                <c:pt idx="22">
                  <c:v>8.25</c:v>
                </c:pt>
                <c:pt idx="23">
                  <c:v>8.625</c:v>
                </c:pt>
                <c:pt idx="24">
                  <c:v>9</c:v>
                </c:pt>
                <c:pt idx="25">
                  <c:v>9.375</c:v>
                </c:pt>
                <c:pt idx="26">
                  <c:v>9.75</c:v>
                </c:pt>
                <c:pt idx="27">
                  <c:v>10.125</c:v>
                </c:pt>
                <c:pt idx="28">
                  <c:v>10.5</c:v>
                </c:pt>
                <c:pt idx="29">
                  <c:v>10.875</c:v>
                </c:pt>
                <c:pt idx="30">
                  <c:v>11.25</c:v>
                </c:pt>
                <c:pt idx="31">
                  <c:v>11.625</c:v>
                </c:pt>
                <c:pt idx="32">
                  <c:v>12</c:v>
                </c:pt>
                <c:pt idx="33">
                  <c:v>12.375</c:v>
                </c:pt>
                <c:pt idx="34">
                  <c:v>12.75</c:v>
                </c:pt>
                <c:pt idx="35">
                  <c:v>13.125</c:v>
                </c:pt>
                <c:pt idx="36">
                  <c:v>13.5</c:v>
                </c:pt>
                <c:pt idx="37">
                  <c:v>13.875</c:v>
                </c:pt>
                <c:pt idx="38">
                  <c:v>14.25</c:v>
                </c:pt>
                <c:pt idx="39">
                  <c:v>14.625</c:v>
                </c:pt>
                <c:pt idx="40">
                  <c:v>15</c:v>
                </c:pt>
                <c:pt idx="41">
                  <c:v>15.375</c:v>
                </c:pt>
                <c:pt idx="42">
                  <c:v>15.75</c:v>
                </c:pt>
                <c:pt idx="43">
                  <c:v>16.125</c:v>
                </c:pt>
                <c:pt idx="44">
                  <c:v>16.5</c:v>
                </c:pt>
                <c:pt idx="45">
                  <c:v>16.875</c:v>
                </c:pt>
                <c:pt idx="46">
                  <c:v>17.25</c:v>
                </c:pt>
                <c:pt idx="47">
                  <c:v>17.625</c:v>
                </c:pt>
                <c:pt idx="48">
                  <c:v>18</c:v>
                </c:pt>
                <c:pt idx="49">
                  <c:v>18.375</c:v>
                </c:pt>
                <c:pt idx="50">
                  <c:v>18.75</c:v>
                </c:pt>
              </c:numCache>
            </c:numRef>
          </c:cat>
          <c:val>
            <c:numRef>
              <c:f>Tables!$F$23:$F$73</c:f>
              <c:numCache>
                <c:formatCode>0.000000</c:formatCode>
                <c:ptCount val="51"/>
                <c:pt idx="0">
                  <c:v>0.11033568095992334</c:v>
                </c:pt>
                <c:pt idx="1">
                  <c:v>0.12231180256349164</c:v>
                </c:pt>
                <c:pt idx="2">
                  <c:v>0.13517207032739001</c:v>
                </c:pt>
                <c:pt idx="3">
                  <c:v>0.14893008377490302</c:v>
                </c:pt>
                <c:pt idx="4">
                  <c:v>0.16359343889515274</c:v>
                </c:pt>
                <c:pt idx="5">
                  <c:v>0.17916323337444015</c:v>
                </c:pt>
                <c:pt idx="6">
                  <c:v>0.19563363964131963</c:v>
                </c:pt>
                <c:pt idx="7">
                  <c:v>0.21299155827245939</c:v>
                </c:pt>
                <c:pt idx="8">
                  <c:v>0.23121636322523814</c:v>
                </c:pt>
                <c:pt idx="9">
                  <c:v>0.25027974890906962</c:v>
                </c:pt>
                <c:pt idx="10">
                  <c:v>0.27014568730370991</c:v>
                </c:pt>
                <c:pt idx="11">
                  <c:v>0.29077050121574766</c:v>
                </c:pt>
                <c:pt idx="12">
                  <c:v>0.31210305738320299</c:v>
                </c:pt>
                <c:pt idx="13">
                  <c:v>0.33408508055320352</c:v>
                </c:pt>
                <c:pt idx="14">
                  <c:v>0.35665158693922877</c:v>
                </c:pt>
                <c:pt idx="15">
                  <c:v>0.37973143268996679</c:v>
                </c:pt>
                <c:pt idx="16">
                  <c:v>0.40324797025366999</c:v>
                </c:pt>
                <c:pt idx="17">
                  <c:v>0.42711980288404666</c:v>
                </c:pt>
                <c:pt idx="18">
                  <c:v>0.45126162508883971</c:v>
                </c:pt>
                <c:pt idx="19">
                  <c:v>0.4755851346484678</c:v>
                </c:pt>
                <c:pt idx="20">
                  <c:v>0.5</c:v>
                </c:pt>
                <c:pt idx="21">
                  <c:v>0.52441486535153214</c:v>
                </c:pt>
                <c:pt idx="22">
                  <c:v>0.54873837491116029</c:v>
                </c:pt>
                <c:pt idx="23">
                  <c:v>0.57288019711595339</c:v>
                </c:pt>
                <c:pt idx="24">
                  <c:v>0.59675202974633001</c:v>
                </c:pt>
                <c:pt idx="25">
                  <c:v>0.62026856731003321</c:v>
                </c:pt>
                <c:pt idx="26">
                  <c:v>0.64334841306077117</c:v>
                </c:pt>
                <c:pt idx="27">
                  <c:v>0.66591491944679648</c:v>
                </c:pt>
                <c:pt idx="28">
                  <c:v>0.68789694261679701</c:v>
                </c:pt>
                <c:pt idx="29">
                  <c:v>0.70922949878425234</c:v>
                </c:pt>
                <c:pt idx="30">
                  <c:v>0.72985431269629009</c:v>
                </c:pt>
                <c:pt idx="31">
                  <c:v>0.74972025109093043</c:v>
                </c:pt>
                <c:pt idx="32">
                  <c:v>0.7687836367747618</c:v>
                </c:pt>
                <c:pt idx="33">
                  <c:v>0.78700844172754059</c:v>
                </c:pt>
                <c:pt idx="34">
                  <c:v>0.80436636035868037</c:v>
                </c:pt>
                <c:pt idx="35">
                  <c:v>0.82083676662555982</c:v>
                </c:pt>
                <c:pt idx="36">
                  <c:v>0.83640656110484723</c:v>
                </c:pt>
                <c:pt idx="37">
                  <c:v>0.85106991622509698</c:v>
                </c:pt>
                <c:pt idx="38">
                  <c:v>0.86482792967261002</c:v>
                </c:pt>
                <c:pt idx="39">
                  <c:v>0.87768819743650839</c:v>
                </c:pt>
                <c:pt idx="40">
                  <c:v>0.8896643190400767</c:v>
                </c:pt>
                <c:pt idx="41">
                  <c:v>0.90077534820399385</c:v>
                </c:pt>
                <c:pt idx="42">
                  <c:v>0.91104520250650878</c:v>
                </c:pt>
                <c:pt idx="43">
                  <c:v>0.92050204556134929</c:v>
                </c:pt>
                <c:pt idx="44">
                  <c:v>0.92917765485243164</c:v>
                </c:pt>
                <c:pt idx="45">
                  <c:v>0.93710678768053002</c:v>
                </c:pt>
                <c:pt idx="46">
                  <c:v>0.9443265567334298</c:v>
                </c:pt>
                <c:pt idx="47">
                  <c:v>0.95087582563525441</c:v>
                </c:pt>
                <c:pt idx="48">
                  <c:v>0.95679463351314997</c:v>
                </c:pt>
                <c:pt idx="49">
                  <c:v>0.96212365619180895</c:v>
                </c:pt>
                <c:pt idx="50">
                  <c:v>0.96690371013890331</c:v>
                </c:pt>
              </c:numCache>
            </c:numRef>
          </c:val>
          <c:smooth val="0"/>
        </c:ser>
        <c:ser>
          <c:idx val="0"/>
          <c:order val="1"/>
          <c:tx>
            <c:v>Gamma</c:v>
          </c:tx>
          <c:spPr>
            <a:ln w="381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numRef>
              <c:f>Tables!$A$23:$A$73</c:f>
              <c:numCache>
                <c:formatCode>0.00</c:formatCode>
                <c:ptCount val="51"/>
                <c:pt idx="0">
                  <c:v>0</c:v>
                </c:pt>
                <c:pt idx="1">
                  <c:v>0.375</c:v>
                </c:pt>
                <c:pt idx="2">
                  <c:v>0.75</c:v>
                </c:pt>
                <c:pt idx="3">
                  <c:v>1.125</c:v>
                </c:pt>
                <c:pt idx="4">
                  <c:v>1.5</c:v>
                </c:pt>
                <c:pt idx="5">
                  <c:v>1.875</c:v>
                </c:pt>
                <c:pt idx="6">
                  <c:v>2.25</c:v>
                </c:pt>
                <c:pt idx="7">
                  <c:v>2.625</c:v>
                </c:pt>
                <c:pt idx="8">
                  <c:v>3</c:v>
                </c:pt>
                <c:pt idx="9">
                  <c:v>3.375</c:v>
                </c:pt>
                <c:pt idx="10">
                  <c:v>3.75</c:v>
                </c:pt>
                <c:pt idx="11">
                  <c:v>4.125</c:v>
                </c:pt>
                <c:pt idx="12">
                  <c:v>4.5</c:v>
                </c:pt>
                <c:pt idx="13">
                  <c:v>4.875</c:v>
                </c:pt>
                <c:pt idx="14">
                  <c:v>5.25</c:v>
                </c:pt>
                <c:pt idx="15">
                  <c:v>5.625</c:v>
                </c:pt>
                <c:pt idx="16">
                  <c:v>6</c:v>
                </c:pt>
                <c:pt idx="17">
                  <c:v>6.375</c:v>
                </c:pt>
                <c:pt idx="18">
                  <c:v>6.75</c:v>
                </c:pt>
                <c:pt idx="19">
                  <c:v>7.125</c:v>
                </c:pt>
                <c:pt idx="20">
                  <c:v>7.5</c:v>
                </c:pt>
                <c:pt idx="21">
                  <c:v>7.875</c:v>
                </c:pt>
                <c:pt idx="22">
                  <c:v>8.25</c:v>
                </c:pt>
                <c:pt idx="23">
                  <c:v>8.625</c:v>
                </c:pt>
                <c:pt idx="24">
                  <c:v>9</c:v>
                </c:pt>
                <c:pt idx="25">
                  <c:v>9.375</c:v>
                </c:pt>
                <c:pt idx="26">
                  <c:v>9.75</c:v>
                </c:pt>
                <c:pt idx="27">
                  <c:v>10.125</c:v>
                </c:pt>
                <c:pt idx="28">
                  <c:v>10.5</c:v>
                </c:pt>
                <c:pt idx="29">
                  <c:v>10.875</c:v>
                </c:pt>
                <c:pt idx="30">
                  <c:v>11.25</c:v>
                </c:pt>
                <c:pt idx="31">
                  <c:v>11.625</c:v>
                </c:pt>
                <c:pt idx="32">
                  <c:v>12</c:v>
                </c:pt>
                <c:pt idx="33">
                  <c:v>12.375</c:v>
                </c:pt>
                <c:pt idx="34">
                  <c:v>12.75</c:v>
                </c:pt>
                <c:pt idx="35">
                  <c:v>13.125</c:v>
                </c:pt>
                <c:pt idx="36">
                  <c:v>13.5</c:v>
                </c:pt>
                <c:pt idx="37">
                  <c:v>13.875</c:v>
                </c:pt>
                <c:pt idx="38">
                  <c:v>14.25</c:v>
                </c:pt>
                <c:pt idx="39">
                  <c:v>14.625</c:v>
                </c:pt>
                <c:pt idx="40">
                  <c:v>15</c:v>
                </c:pt>
                <c:pt idx="41">
                  <c:v>15.375</c:v>
                </c:pt>
                <c:pt idx="42">
                  <c:v>15.75</c:v>
                </c:pt>
                <c:pt idx="43">
                  <c:v>16.125</c:v>
                </c:pt>
                <c:pt idx="44">
                  <c:v>16.5</c:v>
                </c:pt>
                <c:pt idx="45">
                  <c:v>16.875</c:v>
                </c:pt>
                <c:pt idx="46">
                  <c:v>17.25</c:v>
                </c:pt>
                <c:pt idx="47">
                  <c:v>17.625</c:v>
                </c:pt>
                <c:pt idx="48">
                  <c:v>18</c:v>
                </c:pt>
                <c:pt idx="49">
                  <c:v>18.375</c:v>
                </c:pt>
                <c:pt idx="50">
                  <c:v>18.75</c:v>
                </c:pt>
              </c:numCache>
            </c:numRef>
          </c:cat>
          <c:val>
            <c:numRef>
              <c:f>Tables!$C$23:$C$73</c:f>
              <c:numCache>
                <c:formatCode>0.000000</c:formatCode>
                <c:ptCount val="51"/>
                <c:pt idx="0">
                  <c:v>0</c:v>
                </c:pt>
                <c:pt idx="1">
                  <c:v>1.4773941805642345E-2</c:v>
                </c:pt>
                <c:pt idx="2">
                  <c:v>3.9971519693122383E-2</c:v>
                </c:pt>
                <c:pt idx="3">
                  <c:v>7.0269432731180012E-2</c:v>
                </c:pt>
                <c:pt idx="4">
                  <c:v>0.10356762665808852</c:v>
                </c:pt>
                <c:pt idx="5">
                  <c:v>0.13861491959545832</c:v>
                </c:pt>
                <c:pt idx="6">
                  <c:v>0.17457219095833926</c:v>
                </c:pt>
                <c:pt idx="7">
                  <c:v>0.21084412042747935</c:v>
                </c:pt>
                <c:pt idx="8">
                  <c:v>0.24699568834354202</c:v>
                </c:pt>
                <c:pt idx="9">
                  <c:v>0.28270430701283228</c:v>
                </c:pt>
                <c:pt idx="10">
                  <c:v>0.31772966966378746</c:v>
                </c:pt>
                <c:pt idx="11">
                  <c:v>0.35189346618612849</c:v>
                </c:pt>
                <c:pt idx="12">
                  <c:v>0.38506506421746256</c:v>
                </c:pt>
                <c:pt idx="13">
                  <c:v>0.41715102894744943</c:v>
                </c:pt>
                <c:pt idx="14">
                  <c:v>0.44808723666028982</c:v>
                </c:pt>
                <c:pt idx="15">
                  <c:v>0.47783281046460879</c:v>
                </c:pt>
                <c:pt idx="16">
                  <c:v>0.50636537728827213</c:v>
                </c:pt>
                <c:pt idx="17">
                  <c:v>0.53367730809465574</c:v>
                </c:pt>
                <c:pt idx="18">
                  <c:v>0.55977270563976889</c:v>
                </c:pt>
                <c:pt idx="19">
                  <c:v>0.58466497083720148</c:v>
                </c:pt>
                <c:pt idx="20">
                  <c:v>0.60837482372891116</c:v>
                </c:pt>
                <c:pt idx="21">
                  <c:v>0.63092868615524367</c:v>
                </c:pt>
                <c:pt idx="22">
                  <c:v>0.65235735526772543</c:v>
                </c:pt>
                <c:pt idx="23">
                  <c:v>0.67269491300390016</c:v>
                </c:pt>
                <c:pt idx="24">
                  <c:v>0.69197782844100675</c:v>
                </c:pt>
                <c:pt idx="25">
                  <c:v>0.7102442188066167</c:v>
                </c:pt>
                <c:pt idx="26">
                  <c:v>0.7275332416820115</c:v>
                </c:pt>
                <c:pt idx="27">
                  <c:v>0.74388459615797187</c:v>
                </c:pt>
                <c:pt idx="28">
                  <c:v>0.7593381147903846</c:v>
                </c:pt>
                <c:pt idx="29">
                  <c:v>0.7739334314369466</c:v>
                </c:pt>
                <c:pt idx="30">
                  <c:v>0.78770971263986678</c:v>
                </c:pt>
                <c:pt idx="31">
                  <c:v>0.80070544230191998</c:v>
                </c:pt>
                <c:pt idx="32">
                  <c:v>0.81295825109509234</c:v>
                </c:pt>
                <c:pt idx="33">
                  <c:v>0.82450478342545719</c:v>
                </c:pt>
                <c:pt idx="34">
                  <c:v>0.83538059591804692</c:v>
                </c:pt>
                <c:pt idx="35">
                  <c:v>0.84562008232982866</c:v>
                </c:pt>
                <c:pt idx="36">
                  <c:v>0.85525642058514417</c:v>
                </c:pt>
                <c:pt idx="37">
                  <c:v>0.86432153828563374</c:v>
                </c:pt>
                <c:pt idx="38">
                  <c:v>0.8728460935990392</c:v>
                </c:pt>
                <c:pt idx="39">
                  <c:v>0.88085946889693534</c:v>
                </c:pt>
                <c:pt idx="40">
                  <c:v>0.88838977490528748</c:v>
                </c:pt>
                <c:pt idx="41">
                  <c:v>0.89546386346578788</c:v>
                </c:pt>
                <c:pt idx="42">
                  <c:v>0.90210734729001152</c:v>
                </c:pt>
                <c:pt idx="43">
                  <c:v>0.9083446253305334</c:v>
                </c:pt>
                <c:pt idx="44">
                  <c:v>0.91419891259987707</c:v>
                </c:pt>
                <c:pt idx="45">
                  <c:v>0.91969227344497362</c:v>
                </c:pt>
                <c:pt idx="46">
                  <c:v>0.92484565743621228</c:v>
                </c:pt>
                <c:pt idx="47">
                  <c:v>0.92967893715997718</c:v>
                </c:pt>
                <c:pt idx="48">
                  <c:v>0.93421094731492904</c:v>
                </c:pt>
                <c:pt idx="49">
                  <c:v>0.93845952460789861</c:v>
                </c:pt>
                <c:pt idx="50">
                  <c:v>0.94244154802736357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097152"/>
        <c:axId val="70140288"/>
      </c:lineChart>
      <c:catAx>
        <c:axId val="700971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175" b="1" i="1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n-CA"/>
                  <a:t>x</a:t>
                </a:r>
              </a:p>
            </c:rich>
          </c:tx>
          <c:layout>
            <c:manualLayout>
              <c:xMode val="edge"/>
              <c:yMode val="edge"/>
              <c:x val="0.94320137693631667"/>
              <c:y val="0.90262329568354516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1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70140288"/>
        <c:crosses val="autoZero"/>
        <c:auto val="1"/>
        <c:lblAlgn val="ctr"/>
        <c:lblOffset val="100"/>
        <c:tickLblSkip val="10"/>
        <c:tickMarkSkip val="5"/>
        <c:noMultiLvlLbl val="0"/>
      </c:catAx>
      <c:valAx>
        <c:axId val="70140288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CA" sz="2175" b="1" i="1" u="none" strike="noStrike" baseline="0">
                    <a:solidFill>
                      <a:srgbClr val="000000"/>
                    </a:solidFill>
                    <a:latin typeface="Times New Roman"/>
                    <a:cs typeface="Times New Roman"/>
                  </a:rPr>
                  <a:t>F</a:t>
                </a:r>
                <a:r>
                  <a:rPr lang="en-CA" sz="2175" b="1" i="0" u="none" strike="noStrike" baseline="0">
                    <a:solidFill>
                      <a:srgbClr val="000000"/>
                    </a:solidFill>
                    <a:latin typeface="Times New Roman"/>
                    <a:cs typeface="Times New Roman"/>
                  </a:rPr>
                  <a:t>(</a:t>
                </a:r>
                <a:r>
                  <a:rPr lang="en-CA" sz="2175" b="1" i="1" u="none" strike="noStrike" baseline="0">
                    <a:solidFill>
                      <a:srgbClr val="000000"/>
                    </a:solidFill>
                    <a:latin typeface="Times New Roman"/>
                    <a:cs typeface="Times New Roman"/>
                  </a:rPr>
                  <a:t>x</a:t>
                </a:r>
                <a:r>
                  <a:rPr lang="en-CA" sz="2175" b="1" i="0" u="none" strike="noStrike" baseline="0">
                    <a:solidFill>
                      <a:srgbClr val="000000"/>
                    </a:solidFill>
                    <a:latin typeface="Times New Roman"/>
                    <a:cs typeface="Times New Roman"/>
                  </a:rPr>
                  <a:t>)</a:t>
                </a:r>
              </a:p>
            </c:rich>
          </c:tx>
          <c:layout>
            <c:manualLayout>
              <c:xMode val="edge"/>
              <c:yMode val="edge"/>
              <c:x val="1.549053356282272E-2"/>
              <c:y val="5.6179971885536778E-2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1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70097152"/>
        <c:crosses val="autoZero"/>
        <c:crossBetween val="between"/>
      </c:valAx>
      <c:spPr>
        <a:solidFill>
          <a:srgbClr val="FFFFFF"/>
        </a:solidFill>
        <a:ln w="12700">
          <a:solidFill>
            <a:srgbClr val="333399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8709122203098104"/>
          <c:y val="4.307116104868914E-2"/>
          <c:w val="0.48709122203098104"/>
          <c:h val="8.052454117392629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955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12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3</xdr:row>
      <xdr:rowOff>47625</xdr:rowOff>
    </xdr:from>
    <xdr:to>
      <xdr:col>8</xdr:col>
      <xdr:colOff>571500</xdr:colOff>
      <xdr:row>29</xdr:row>
      <xdr:rowOff>104775</xdr:rowOff>
    </xdr:to>
    <xdr:graphicFrame macro="">
      <xdr:nvGraphicFramePr>
        <xdr:cNvPr id="102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66675</xdr:colOff>
      <xdr:row>30</xdr:row>
      <xdr:rowOff>85725</xdr:rowOff>
    </xdr:from>
    <xdr:to>
      <xdr:col>8</xdr:col>
      <xdr:colOff>571500</xdr:colOff>
      <xdr:row>55</xdr:row>
      <xdr:rowOff>171450</xdr:rowOff>
    </xdr:to>
    <xdr:graphicFrame macro="">
      <xdr:nvGraphicFramePr>
        <xdr:cNvPr id="1028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H73"/>
  <sheetViews>
    <sheetView tabSelected="1" topLeftCell="A5" workbookViewId="0">
      <selection activeCell="D8" sqref="D8"/>
    </sheetView>
  </sheetViews>
  <sheetFormatPr defaultRowHeight="15.75" x14ac:dyDescent="0.25"/>
  <cols>
    <col min="1" max="2" width="9" style="2"/>
    <col min="3" max="3" width="9.625" style="2" customWidth="1"/>
    <col min="4" max="16384" width="9" style="2"/>
  </cols>
  <sheetData>
    <row r="5" spans="1:7" x14ac:dyDescent="0.25">
      <c r="B5" s="3" t="s">
        <v>25</v>
      </c>
    </row>
    <row r="6" spans="1:7" x14ac:dyDescent="0.25">
      <c r="A6" s="2" t="s">
        <v>5</v>
      </c>
    </row>
    <row r="7" spans="1:7" ht="16.5" thickBot="1" x14ac:dyDescent="0.3">
      <c r="A7" s="2" t="s">
        <v>2</v>
      </c>
    </row>
    <row r="8" spans="1:7" ht="16.5" thickBot="1" x14ac:dyDescent="0.3">
      <c r="C8" s="11" t="s">
        <v>20</v>
      </c>
      <c r="D8" s="5">
        <v>1.5</v>
      </c>
      <c r="E8" s="12" t="s">
        <v>9</v>
      </c>
    </row>
    <row r="9" spans="1:7" ht="16.5" thickBot="1" x14ac:dyDescent="0.3">
      <c r="C9" s="11" t="s">
        <v>21</v>
      </c>
      <c r="D9" s="5">
        <v>5</v>
      </c>
      <c r="E9" s="12" t="s">
        <v>9</v>
      </c>
    </row>
    <row r="11" spans="1:7" x14ac:dyDescent="0.25">
      <c r="C11" s="1" t="s">
        <v>22</v>
      </c>
      <c r="D11" s="2">
        <f>$D$8*$D$9</f>
        <v>7.5</v>
      </c>
      <c r="F11" s="1" t="s">
        <v>13</v>
      </c>
      <c r="G11" s="2">
        <f>IF(D8&gt;1,((D8-1)*D9),0)</f>
        <v>2.5</v>
      </c>
    </row>
    <row r="12" spans="1:7" ht="18" x14ac:dyDescent="0.25">
      <c r="C12" s="1" t="s">
        <v>23</v>
      </c>
      <c r="D12" s="2">
        <f xml:space="preserve"> $D$11*$D$9</f>
        <v>37.5</v>
      </c>
      <c r="F12" s="1" t="s">
        <v>14</v>
      </c>
      <c r="G12" s="2">
        <f>GAMMAINV(0.5,D8,D9)</f>
        <v>5.9149347109383443</v>
      </c>
    </row>
    <row r="13" spans="1:7" x14ac:dyDescent="0.25">
      <c r="C13" s="1" t="s">
        <v>24</v>
      </c>
      <c r="D13" s="2">
        <f>SQRT(D12)</f>
        <v>6.1237243569579451</v>
      </c>
    </row>
    <row r="14" spans="1:7" ht="16.5" thickBot="1" x14ac:dyDescent="0.3">
      <c r="B14" s="4" t="s">
        <v>0</v>
      </c>
      <c r="C14" s="6" t="s">
        <v>1</v>
      </c>
      <c r="G14" s="13" t="s">
        <v>10</v>
      </c>
    </row>
    <row r="15" spans="1:7" ht="16.5" thickBot="1" x14ac:dyDescent="0.3">
      <c r="B15" s="10">
        <v>4</v>
      </c>
      <c r="C15" s="8">
        <f>GAMMADIST(B15,$D$8,$D$9,TRUE)</f>
        <v>0.34061018028801515</v>
      </c>
      <c r="G15" s="2">
        <f>NORMDIST(B15,$D$11,$D$13,TRUE)</f>
        <v>0.2838142496316679</v>
      </c>
    </row>
    <row r="17" spans="1:8" ht="16.5" thickBot="1" x14ac:dyDescent="0.3">
      <c r="A17" s="4" t="s">
        <v>3</v>
      </c>
      <c r="B17" s="4" t="s">
        <v>4</v>
      </c>
      <c r="C17" s="7" t="s">
        <v>6</v>
      </c>
      <c r="D17" s="7"/>
      <c r="E17" s="7"/>
    </row>
    <row r="18" spans="1:8" ht="16.5" thickBot="1" x14ac:dyDescent="0.3">
      <c r="A18" s="10">
        <v>4</v>
      </c>
      <c r="B18" s="10">
        <v>5</v>
      </c>
      <c r="D18" s="9">
        <f>IF(A18&lt;B18,GAMMADIST($B$18,$D$8,$D$9,TRUE) - GAMMADIST($A$18,$D$8,$D$9,TRUE),0)</f>
        <v>8.6983115241105025E-2</v>
      </c>
      <c r="G18" s="2">
        <f>IF(A18&lt;B18,NORMDIST($B$18,$D$11,$D$13,TRUE) - NORMDIST($A$18,$D$11,$D$13,TRUE),0)</f>
        <v>5.7731449523136413E-2</v>
      </c>
    </row>
    <row r="21" spans="1:8" x14ac:dyDescent="0.25">
      <c r="A21" s="13"/>
      <c r="B21" s="16" t="s">
        <v>15</v>
      </c>
      <c r="C21" s="16"/>
      <c r="E21" s="16" t="s">
        <v>16</v>
      </c>
      <c r="F21" s="16"/>
      <c r="H21" s="2" t="s">
        <v>17</v>
      </c>
    </row>
    <row r="22" spans="1:8" x14ac:dyDescent="0.25">
      <c r="A22" s="4" t="s">
        <v>0</v>
      </c>
      <c r="B22" s="13" t="s">
        <v>11</v>
      </c>
      <c r="C22" s="13" t="s">
        <v>12</v>
      </c>
      <c r="D22" s="13"/>
      <c r="E22" s="13" t="s">
        <v>11</v>
      </c>
      <c r="F22" s="13" t="s">
        <v>12</v>
      </c>
      <c r="H22" s="2">
        <f>D8*D9/20</f>
        <v>0.375</v>
      </c>
    </row>
    <row r="23" spans="1:8" x14ac:dyDescent="0.25">
      <c r="A23" s="15">
        <v>0</v>
      </c>
      <c r="B23" s="14">
        <f>IF(D8=1,1/$D$9,0)</f>
        <v>0</v>
      </c>
      <c r="C23" s="14">
        <f>GAMMADIST($A23,$D$8,$D$9,TRUE)</f>
        <v>0</v>
      </c>
      <c r="D23" s="14"/>
      <c r="E23" s="14">
        <f>NORMDIST($A23,$D$11,$D$13,FALSE)</f>
        <v>3.077326456109105E-2</v>
      </c>
      <c r="F23" s="14">
        <f>NORMDIST($A23,$D$11,$D$13,TRUE)</f>
        <v>0.11033568095992334</v>
      </c>
    </row>
    <row r="24" spans="1:8" x14ac:dyDescent="0.25">
      <c r="A24" s="15">
        <f>A23+$H$22</f>
        <v>0.375</v>
      </c>
      <c r="B24" s="14">
        <f>GAMMADIST($A24,$D$8,$D$9,FALSE)</f>
        <v>5.7338139978203785E-2</v>
      </c>
      <c r="C24" s="14">
        <f>GAMMADIST($A24,$D$8,$D$9,TRUE)</f>
        <v>1.4773941805642345E-2</v>
      </c>
      <c r="D24" s="14"/>
      <c r="E24" s="14">
        <f>NORMDIST($A24,$D$11,$D$13,FALSE)</f>
        <v>3.3107878635105559E-2</v>
      </c>
      <c r="F24" s="14">
        <f>NORMDIST($A24,$D$11,$D$13,TRUE)</f>
        <v>0.12231180256349164</v>
      </c>
    </row>
    <row r="25" spans="1:8" x14ac:dyDescent="0.25">
      <c r="A25" s="15">
        <f t="shared" ref="A25:A52" si="0">A24+$H$22</f>
        <v>0.75</v>
      </c>
      <c r="B25" s="14">
        <f t="shared" ref="B25:B73" si="1">GAMMADIST($A25,$D$8,$D$9,FALSE)</f>
        <v>7.5229211907302473E-2</v>
      </c>
      <c r="C25" s="14">
        <f t="shared" ref="C25:C73" si="2">GAMMADIST($A25,$D$8,$D$9,TRUE)</f>
        <v>3.9971519693122383E-2</v>
      </c>
      <c r="D25" s="14"/>
      <c r="E25" s="14">
        <f t="shared" ref="E25:E73" si="3">NORMDIST($A25,$D$11,$D$13,FALSE)</f>
        <v>3.5486284839738383E-2</v>
      </c>
      <c r="F25" s="14">
        <f t="shared" ref="F25:F73" si="4">NORMDIST($A25,$D$11,$D$13,TRUE)</f>
        <v>0.13517207032739001</v>
      </c>
    </row>
    <row r="26" spans="1:8" x14ac:dyDescent="0.25">
      <c r="A26" s="15">
        <f t="shared" si="0"/>
        <v>1.125</v>
      </c>
      <c r="B26" s="14">
        <f t="shared" si="1"/>
        <v>8.5479122581663569E-2</v>
      </c>
      <c r="C26" s="14">
        <f t="shared" si="2"/>
        <v>7.0269432731180012E-2</v>
      </c>
      <c r="D26" s="14"/>
      <c r="E26" s="14">
        <f t="shared" si="3"/>
        <v>3.7893184949717301E-2</v>
      </c>
      <c r="F26" s="14">
        <f t="shared" si="4"/>
        <v>0.14893008377490302</v>
      </c>
    </row>
    <row r="27" spans="1:8" x14ac:dyDescent="0.25">
      <c r="A27" s="15">
        <f t="shared" si="0"/>
        <v>1.5</v>
      </c>
      <c r="B27" s="14">
        <f t="shared" si="1"/>
        <v>9.1570869452182291E-2</v>
      </c>
      <c r="C27" s="14">
        <f t="shared" si="2"/>
        <v>0.10356762665808852</v>
      </c>
      <c r="D27" s="14"/>
      <c r="E27" s="14">
        <f t="shared" si="3"/>
        <v>4.031188260803855E-2</v>
      </c>
      <c r="F27" s="14">
        <f t="shared" si="4"/>
        <v>0.16359343889515274</v>
      </c>
    </row>
    <row r="28" spans="1:8" x14ac:dyDescent="0.25">
      <c r="A28" s="15">
        <f t="shared" si="0"/>
        <v>1.875</v>
      </c>
      <c r="B28" s="14">
        <f t="shared" si="1"/>
        <v>9.498176992666181E-2</v>
      </c>
      <c r="C28" s="14">
        <f t="shared" si="2"/>
        <v>0.13861491959545832</v>
      </c>
      <c r="D28" s="14"/>
      <c r="E28" s="14">
        <f t="shared" si="3"/>
        <v>4.2724446727121244E-2</v>
      </c>
      <c r="F28" s="14">
        <f t="shared" si="4"/>
        <v>0.17916323337444015</v>
      </c>
    </row>
    <row r="29" spans="1:8" x14ac:dyDescent="0.25">
      <c r="A29" s="15">
        <f t="shared" si="0"/>
        <v>2.25</v>
      </c>
      <c r="B29" s="14">
        <f t="shared" si="1"/>
        <v>9.6529219578749881E-2</v>
      </c>
      <c r="C29" s="14">
        <f t="shared" si="2"/>
        <v>0.17457219095833926</v>
      </c>
      <c r="D29" s="14"/>
      <c r="E29" s="14">
        <f t="shared" si="3"/>
        <v>4.5111909450580766E-2</v>
      </c>
      <c r="F29" s="14">
        <f t="shared" si="4"/>
        <v>0.19563363964131963</v>
      </c>
    </row>
    <row r="30" spans="1:8" x14ac:dyDescent="0.25">
      <c r="A30" s="15">
        <f t="shared" si="0"/>
        <v>2.625</v>
      </c>
      <c r="B30" s="14">
        <f t="shared" si="1"/>
        <v>9.6729758542253352E-2</v>
      </c>
      <c r="C30" s="14">
        <f t="shared" si="2"/>
        <v>0.21084412042747935</v>
      </c>
      <c r="D30" s="14"/>
      <c r="E30" s="14">
        <f t="shared" si="3"/>
        <v>4.7454496301390647E-2</v>
      </c>
      <c r="F30" s="14">
        <f t="shared" si="4"/>
        <v>0.21299155827245939</v>
      </c>
    </row>
    <row r="31" spans="1:8" x14ac:dyDescent="0.25">
      <c r="A31" s="15">
        <f t="shared" si="0"/>
        <v>3</v>
      </c>
      <c r="B31" s="14">
        <f t="shared" si="1"/>
        <v>9.5936526672831965E-2</v>
      </c>
      <c r="C31" s="14">
        <f t="shared" si="2"/>
        <v>0.24699568834354202</v>
      </c>
      <c r="D31" s="14"/>
      <c r="E31" s="14">
        <f t="shared" si="3"/>
        <v>4.9731885129088972E-2</v>
      </c>
      <c r="F31" s="14">
        <f t="shared" si="4"/>
        <v>0.23121636322523814</v>
      </c>
    </row>
    <row r="32" spans="1:8" x14ac:dyDescent="0.25">
      <c r="A32" s="15">
        <f t="shared" si="0"/>
        <v>3.375</v>
      </c>
      <c r="B32" s="14">
        <f t="shared" si="1"/>
        <v>9.4403515236078955E-2</v>
      </c>
      <c r="C32" s="14">
        <f t="shared" si="2"/>
        <v>0.28270430701283228</v>
      </c>
      <c r="D32" s="14"/>
      <c r="E32" s="14">
        <f t="shared" si="3"/>
        <v>5.192348949916567E-2</v>
      </c>
      <c r="F32" s="14">
        <f t="shared" si="4"/>
        <v>0.25027974890906962</v>
      </c>
    </row>
    <row r="33" spans="1:6" x14ac:dyDescent="0.25">
      <c r="A33" s="15">
        <f t="shared" si="0"/>
        <v>3.75</v>
      </c>
      <c r="B33" s="14">
        <f t="shared" si="1"/>
        <v>9.2319793683273157E-2</v>
      </c>
      <c r="C33" s="14">
        <f t="shared" si="2"/>
        <v>0.31772966966378746</v>
      </c>
      <c r="D33" s="14"/>
      <c r="E33" s="14">
        <f t="shared" si="3"/>
        <v>5.4008761277814177E-2</v>
      </c>
      <c r="F33" s="14">
        <f t="shared" si="4"/>
        <v>0.27014568730370991</v>
      </c>
    </row>
    <row r="34" spans="1:6" x14ac:dyDescent="0.25">
      <c r="A34" s="15">
        <f t="shared" si="0"/>
        <v>4.125</v>
      </c>
      <c r="B34" s="14">
        <f t="shared" si="1"/>
        <v>8.9829520544293856E-2</v>
      </c>
      <c r="C34" s="14">
        <f t="shared" si="2"/>
        <v>0.35189346618612849</v>
      </c>
      <c r="D34" s="14"/>
      <c r="E34" s="14">
        <f t="shared" si="3"/>
        <v>5.5967506389775268E-2</v>
      </c>
      <c r="F34" s="14">
        <f t="shared" si="4"/>
        <v>0.29077050121574766</v>
      </c>
    </row>
    <row r="35" spans="1:6" x14ac:dyDescent="0.25">
      <c r="A35" s="15">
        <f t="shared" si="0"/>
        <v>4.5</v>
      </c>
      <c r="B35" s="14">
        <f t="shared" si="1"/>
        <v>8.7044488180707508E-2</v>
      </c>
      <c r="C35" s="14">
        <f t="shared" si="2"/>
        <v>0.38506506421746256</v>
      </c>
      <c r="D35" s="14"/>
      <c r="E35" s="14">
        <f t="shared" si="3"/>
        <v>5.7780207098405055E-2</v>
      </c>
      <c r="F35" s="14">
        <f t="shared" si="4"/>
        <v>0.31210305738320299</v>
      </c>
    </row>
    <row r="36" spans="1:6" x14ac:dyDescent="0.25">
      <c r="A36" s="15">
        <f t="shared" si="0"/>
        <v>4.875</v>
      </c>
      <c r="B36" s="14">
        <f t="shared" si="1"/>
        <v>8.4052424065239134E-2</v>
      </c>
      <c r="C36" s="14">
        <f t="shared" si="2"/>
        <v>0.41715102894744943</v>
      </c>
      <c r="D36" s="14"/>
      <c r="E36" s="14">
        <f t="shared" si="3"/>
        <v>5.9428343703674315E-2</v>
      </c>
      <c r="F36" s="14">
        <f t="shared" si="4"/>
        <v>0.33408508055320352</v>
      </c>
    </row>
    <row r="37" spans="1:6" x14ac:dyDescent="0.25">
      <c r="A37" s="15">
        <f t="shared" si="0"/>
        <v>5.25</v>
      </c>
      <c r="B37" s="14">
        <f t="shared" si="1"/>
        <v>8.0922724943406799E-2</v>
      </c>
      <c r="C37" s="14">
        <f t="shared" si="2"/>
        <v>0.44808723666028982</v>
      </c>
      <c r="D37" s="14"/>
      <c r="E37" s="14">
        <f t="shared" si="3"/>
        <v>6.0894708298437572E-2</v>
      </c>
      <c r="F37" s="14">
        <f t="shared" si="4"/>
        <v>0.35665158693922877</v>
      </c>
    </row>
    <row r="38" spans="1:6" x14ac:dyDescent="0.25">
      <c r="A38" s="15">
        <f t="shared" si="0"/>
        <v>5.625</v>
      </c>
      <c r="B38" s="14">
        <f t="shared" si="1"/>
        <v>7.7710557399535071E-2</v>
      </c>
      <c r="C38" s="14">
        <f t="shared" si="2"/>
        <v>0.47783281046460879</v>
      </c>
      <c r="D38" s="14"/>
      <c r="E38" s="14">
        <f t="shared" si="3"/>
        <v>6.216370318227412E-2</v>
      </c>
      <c r="F38" s="14">
        <f t="shared" si="4"/>
        <v>0.37973143268996679</v>
      </c>
    </row>
    <row r="39" spans="1:6" x14ac:dyDescent="0.25">
      <c r="A39" s="15">
        <f t="shared" si="0"/>
        <v>6</v>
      </c>
      <c r="B39" s="14">
        <f t="shared" si="1"/>
        <v>7.4459874470649196E-2</v>
      </c>
      <c r="C39" s="14">
        <f t="shared" si="2"/>
        <v>0.50636537728827213</v>
      </c>
      <c r="D39" s="14"/>
      <c r="E39" s="14">
        <f t="shared" si="3"/>
        <v>6.3221616714236067E-2</v>
      </c>
      <c r="F39" s="14">
        <f t="shared" si="4"/>
        <v>0.40324797025366999</v>
      </c>
    </row>
    <row r="40" spans="1:6" x14ac:dyDescent="0.25">
      <c r="A40" s="15">
        <f t="shared" si="0"/>
        <v>6.375</v>
      </c>
      <c r="B40" s="14">
        <f t="shared" si="1"/>
        <v>7.1205687332157944E-2</v>
      </c>
      <c r="C40" s="14">
        <f t="shared" si="2"/>
        <v>0.53367730809465574</v>
      </c>
      <c r="D40" s="14"/>
      <c r="E40" s="14">
        <f t="shared" si="3"/>
        <v>6.4056869791515023E-2</v>
      </c>
      <c r="F40" s="14">
        <f t="shared" si="4"/>
        <v>0.42711980288404666</v>
      </c>
    </row>
    <row r="41" spans="1:6" x14ac:dyDescent="0.25">
      <c r="A41" s="15">
        <f t="shared" si="0"/>
        <v>6.75</v>
      </c>
      <c r="B41" s="14">
        <f t="shared" si="1"/>
        <v>6.7975809579588084E-2</v>
      </c>
      <c r="C41" s="14">
        <f t="shared" si="2"/>
        <v>0.55977270563976889</v>
      </c>
      <c r="D41" s="14"/>
      <c r="E41" s="14">
        <f t="shared" si="3"/>
        <v>6.4660226762500009E-2</v>
      </c>
      <c r="F41" s="14">
        <f t="shared" si="4"/>
        <v>0.45126162508883971</v>
      </c>
    </row>
    <row r="42" spans="1:6" x14ac:dyDescent="0.25">
      <c r="A42" s="15">
        <f t="shared" si="0"/>
        <v>7.125</v>
      </c>
      <c r="B42" s="14">
        <f t="shared" si="1"/>
        <v>6.4792218485270739E-2</v>
      </c>
      <c r="C42" s="14">
        <f t="shared" si="2"/>
        <v>0.58466497083720148</v>
      </c>
      <c r="D42" s="14"/>
      <c r="E42" s="14">
        <f t="shared" si="3"/>
        <v>6.5024965403754895E-2</v>
      </c>
      <c r="F42" s="14">
        <f t="shared" si="4"/>
        <v>0.4755851346484678</v>
      </c>
    </row>
    <row r="43" spans="1:6" x14ac:dyDescent="0.25">
      <c r="A43" s="15">
        <f t="shared" si="0"/>
        <v>7.5</v>
      </c>
      <c r="B43" s="14">
        <f t="shared" si="1"/>
        <v>6.1672131921507736E-2</v>
      </c>
      <c r="C43" s="14">
        <f t="shared" si="2"/>
        <v>0.60837482372891116</v>
      </c>
      <c r="D43" s="14"/>
      <c r="E43" s="14">
        <f t="shared" si="3"/>
        <v>6.5147001587055997E-2</v>
      </c>
      <c r="F43" s="14">
        <f t="shared" si="4"/>
        <v>0.5</v>
      </c>
    </row>
    <row r="44" spans="1:6" x14ac:dyDescent="0.25">
      <c r="A44" s="15">
        <f t="shared" si="0"/>
        <v>7.875</v>
      </c>
      <c r="B44" s="14">
        <f t="shared" si="1"/>
        <v>5.8628870172439736E-2</v>
      </c>
      <c r="C44" s="14">
        <f t="shared" si="2"/>
        <v>0.63092868615524367</v>
      </c>
      <c r="D44" s="14"/>
      <c r="E44" s="14">
        <f t="shared" si="3"/>
        <v>6.5024965403754895E-2</v>
      </c>
      <c r="F44" s="14">
        <f t="shared" si="4"/>
        <v>0.52441486535153214</v>
      </c>
    </row>
    <row r="45" spans="1:6" x14ac:dyDescent="0.25">
      <c r="A45" s="15">
        <f t="shared" si="0"/>
        <v>8.25</v>
      </c>
      <c r="B45" s="14">
        <f t="shared" si="1"/>
        <v>5.5672552302214531E-2</v>
      </c>
      <c r="C45" s="14">
        <f t="shared" si="2"/>
        <v>0.65235735526772543</v>
      </c>
      <c r="D45" s="14"/>
      <c r="E45" s="14">
        <f t="shared" si="3"/>
        <v>6.4660226762500009E-2</v>
      </c>
      <c r="F45" s="14">
        <f t="shared" si="4"/>
        <v>0.54873837491116029</v>
      </c>
    </row>
    <row r="46" spans="1:6" x14ac:dyDescent="0.25">
      <c r="A46" s="15">
        <f t="shared" si="0"/>
        <v>8.625</v>
      </c>
      <c r="B46" s="14">
        <f t="shared" si="1"/>
        <v>5.2810663440676545E-2</v>
      </c>
      <c r="C46" s="14">
        <f t="shared" si="2"/>
        <v>0.67269491300390016</v>
      </c>
      <c r="D46" s="14"/>
      <c r="E46" s="14">
        <f t="shared" si="3"/>
        <v>6.4056869791515023E-2</v>
      </c>
      <c r="F46" s="14">
        <f t="shared" si="4"/>
        <v>0.57288019711595339</v>
      </c>
    </row>
    <row r="47" spans="1:6" x14ac:dyDescent="0.25">
      <c r="A47" s="15">
        <f t="shared" si="0"/>
        <v>9</v>
      </c>
      <c r="B47" s="14">
        <f t="shared" si="1"/>
        <v>5.0048520087079232E-2</v>
      </c>
      <c r="C47" s="14">
        <f t="shared" si="2"/>
        <v>0.69197782844100675</v>
      </c>
      <c r="D47" s="14"/>
      <c r="E47" s="14">
        <f t="shared" si="3"/>
        <v>6.3221616714236067E-2</v>
      </c>
      <c r="F47" s="14">
        <f t="shared" si="4"/>
        <v>0.59675202974633001</v>
      </c>
    </row>
    <row r="48" spans="1:6" x14ac:dyDescent="0.25">
      <c r="A48" s="15">
        <f t="shared" si="0"/>
        <v>9.375</v>
      </c>
      <c r="B48" s="14">
        <f t="shared" si="1"/>
        <v>4.738965395545397E-2</v>
      </c>
      <c r="C48" s="14">
        <f t="shared" si="2"/>
        <v>0.7102442188066167</v>
      </c>
      <c r="D48" s="14"/>
      <c r="E48" s="14">
        <f t="shared" si="3"/>
        <v>6.216370318227412E-2</v>
      </c>
      <c r="F48" s="14">
        <f t="shared" si="4"/>
        <v>0.62026856731003321</v>
      </c>
    </row>
    <row r="49" spans="1:6" x14ac:dyDescent="0.25">
      <c r="A49" s="15">
        <f t="shared" si="0"/>
        <v>9.75</v>
      </c>
      <c r="B49" s="14">
        <f t="shared" si="1"/>
        <v>4.4836130128261376E-2</v>
      </c>
      <c r="C49" s="14">
        <f t="shared" si="2"/>
        <v>0.7275332416820115</v>
      </c>
      <c r="D49" s="14"/>
      <c r="E49" s="14">
        <f t="shared" si="3"/>
        <v>6.0894708298437572E-2</v>
      </c>
      <c r="F49" s="14">
        <f t="shared" si="4"/>
        <v>0.64334841306077117</v>
      </c>
    </row>
    <row r="50" spans="1:6" x14ac:dyDescent="0.25">
      <c r="A50" s="15">
        <f t="shared" si="0"/>
        <v>10.125</v>
      </c>
      <c r="B50" s="14">
        <f t="shared" si="1"/>
        <v>4.238881178671712E-2</v>
      </c>
      <c r="C50" s="14">
        <f t="shared" si="2"/>
        <v>0.74388459615797187</v>
      </c>
      <c r="D50" s="14"/>
      <c r="E50" s="14">
        <f t="shared" si="3"/>
        <v>5.9428343703674315E-2</v>
      </c>
      <c r="F50" s="14">
        <f t="shared" si="4"/>
        <v>0.66591491944679648</v>
      </c>
    </row>
    <row r="51" spans="1:6" x14ac:dyDescent="0.25">
      <c r="A51" s="15">
        <f t="shared" si="0"/>
        <v>10.5</v>
      </c>
      <c r="B51" s="14">
        <f t="shared" si="1"/>
        <v>4.0047581174541387E-2</v>
      </c>
      <c r="C51" s="14">
        <f t="shared" si="2"/>
        <v>0.7593381147903846</v>
      </c>
      <c r="D51" s="14"/>
      <c r="E51" s="14">
        <f t="shared" si="3"/>
        <v>5.7780207098405055E-2</v>
      </c>
      <c r="F51" s="14">
        <f t="shared" si="4"/>
        <v>0.68789694261679701</v>
      </c>
    </row>
    <row r="52" spans="1:6" x14ac:dyDescent="0.25">
      <c r="A52" s="15">
        <f t="shared" si="0"/>
        <v>10.875</v>
      </c>
      <c r="B52" s="14">
        <f t="shared" si="1"/>
        <v>3.7811524475136526E-2</v>
      </c>
      <c r="C52" s="14">
        <f t="shared" si="2"/>
        <v>0.7739334314369466</v>
      </c>
      <c r="D52" s="14"/>
      <c r="E52" s="14">
        <f t="shared" si="3"/>
        <v>5.5967506389775268E-2</v>
      </c>
      <c r="F52" s="14">
        <f t="shared" si="4"/>
        <v>0.70922949878425234</v>
      </c>
    </row>
    <row r="53" spans="1:6" x14ac:dyDescent="0.25">
      <c r="A53" s="15">
        <f>A52+$H$22</f>
        <v>11.25</v>
      </c>
      <c r="B53" s="14">
        <f>GAMMADIST($A53,$D$8,$D$9,FALSE)</f>
        <v>3.5679086767088829E-2</v>
      </c>
      <c r="C53" s="14">
        <f>GAMMADIST($A53,$D$8,$D$9,TRUE)</f>
        <v>0.78770971263986678</v>
      </c>
      <c r="D53" s="14"/>
      <c r="E53" s="14">
        <f>NORMDIST($A53,$D$11,$D$13,FALSE)</f>
        <v>5.4008761277814177E-2</v>
      </c>
      <c r="F53" s="14">
        <f>NORMDIST($A53,$D$11,$D$13,TRUE)</f>
        <v>0.72985431269629009</v>
      </c>
    </row>
    <row r="54" spans="1:6" x14ac:dyDescent="0.25">
      <c r="A54" s="15">
        <f t="shared" ref="A54:A63" si="5">A53+$H$22</f>
        <v>11.625</v>
      </c>
      <c r="B54" s="14">
        <f t="shared" si="1"/>
        <v>3.3648202048185562E-2</v>
      </c>
      <c r="C54" s="14">
        <f t="shared" si="2"/>
        <v>0.80070544230191998</v>
      </c>
      <c r="D54" s="14"/>
      <c r="E54" s="14">
        <f t="shared" si="3"/>
        <v>5.192348949916567E-2</v>
      </c>
      <c r="F54" s="14">
        <f t="shared" si="4"/>
        <v>0.74972025109093043</v>
      </c>
    </row>
    <row r="55" spans="1:6" x14ac:dyDescent="0.25">
      <c r="A55" s="15">
        <f t="shared" si="5"/>
        <v>12</v>
      </c>
      <c r="B55" s="14">
        <f t="shared" si="1"/>
        <v>3.1716402397719431E-2</v>
      </c>
      <c r="C55" s="14">
        <f t="shared" si="2"/>
        <v>0.81295825109509234</v>
      </c>
      <c r="D55" s="14"/>
      <c r="E55" s="14">
        <f t="shared" si="3"/>
        <v>4.9731885129088972E-2</v>
      </c>
      <c r="F55" s="14">
        <f t="shared" si="4"/>
        <v>0.7687836367747618</v>
      </c>
    </row>
    <row r="56" spans="1:6" x14ac:dyDescent="0.25">
      <c r="A56" s="15">
        <f t="shared" si="5"/>
        <v>12.375</v>
      </c>
      <c r="B56" s="14">
        <f t="shared" si="1"/>
        <v>2.9880909618683497E-2</v>
      </c>
      <c r="C56" s="14">
        <f t="shared" si="2"/>
        <v>0.82450478342545719</v>
      </c>
      <c r="D56" s="14"/>
      <c r="E56" s="14">
        <f t="shared" si="3"/>
        <v>4.7454496301390647E-2</v>
      </c>
      <c r="F56" s="14">
        <f t="shared" si="4"/>
        <v>0.78700844172754059</v>
      </c>
    </row>
    <row r="57" spans="1:6" x14ac:dyDescent="0.25">
      <c r="A57" s="15">
        <f t="shared" si="5"/>
        <v>12.75</v>
      </c>
      <c r="B57" s="14">
        <f t="shared" si="1"/>
        <v>2.8138712120265311E-2</v>
      </c>
      <c r="C57" s="14">
        <f t="shared" si="2"/>
        <v>0.83538059591804692</v>
      </c>
      <c r="D57" s="14"/>
      <c r="E57" s="14">
        <f t="shared" si="3"/>
        <v>4.5111909450580766E-2</v>
      </c>
      <c r="F57" s="14">
        <f t="shared" si="4"/>
        <v>0.80436636035868037</v>
      </c>
    </row>
    <row r="58" spans="1:6" x14ac:dyDescent="0.25">
      <c r="A58" s="15">
        <f t="shared" si="5"/>
        <v>13.125</v>
      </c>
      <c r="B58" s="14">
        <f t="shared" si="1"/>
        <v>2.6486629333384904E-2</v>
      </c>
      <c r="C58" s="14">
        <f t="shared" si="2"/>
        <v>0.84562008232982866</v>
      </c>
      <c r="D58" s="14"/>
      <c r="E58" s="14">
        <f t="shared" si="3"/>
        <v>4.2724446727121244E-2</v>
      </c>
      <c r="F58" s="14">
        <f t="shared" si="4"/>
        <v>0.82083676662555982</v>
      </c>
    </row>
    <row r="59" spans="1:6" x14ac:dyDescent="0.25">
      <c r="A59" s="15">
        <f t="shared" si="5"/>
        <v>13.5</v>
      </c>
      <c r="B59" s="14">
        <f t="shared" si="1"/>
        <v>2.4921365572901911E-2</v>
      </c>
      <c r="C59" s="14">
        <f t="shared" si="2"/>
        <v>0.85525642058514417</v>
      </c>
      <c r="D59" s="14"/>
      <c r="E59" s="14">
        <f t="shared" si="3"/>
        <v>4.031188260803855E-2</v>
      </c>
      <c r="F59" s="14">
        <f t="shared" si="4"/>
        <v>0.83640656110484723</v>
      </c>
    </row>
    <row r="60" spans="1:6" x14ac:dyDescent="0.25">
      <c r="A60" s="15">
        <f t="shared" si="5"/>
        <v>13.875</v>
      </c>
      <c r="B60" s="14">
        <f t="shared" si="1"/>
        <v>2.3439554950671879E-2</v>
      </c>
      <c r="C60" s="14">
        <f t="shared" si="2"/>
        <v>0.86432153828563374</v>
      </c>
      <c r="D60" s="14"/>
      <c r="E60" s="14">
        <f t="shared" si="3"/>
        <v>3.7893184949717301E-2</v>
      </c>
      <c r="F60" s="14">
        <f t="shared" si="4"/>
        <v>0.85106991622509698</v>
      </c>
    </row>
    <row r="61" spans="1:6" x14ac:dyDescent="0.25">
      <c r="A61" s="15">
        <f t="shared" si="5"/>
        <v>14.25</v>
      </c>
      <c r="B61" s="14">
        <f t="shared" si="1"/>
        <v>2.2037798689474749E-2</v>
      </c>
      <c r="C61" s="14">
        <f t="shared" si="2"/>
        <v>0.8728460935990392</v>
      </c>
      <c r="D61" s="14"/>
      <c r="E61" s="14">
        <f t="shared" si="3"/>
        <v>3.5486284839738383E-2</v>
      </c>
      <c r="F61" s="14">
        <f t="shared" si="4"/>
        <v>0.86482792967261002</v>
      </c>
    </row>
    <row r="62" spans="1:6" x14ac:dyDescent="0.25">
      <c r="A62" s="15">
        <f t="shared" si="5"/>
        <v>14.625</v>
      </c>
      <c r="B62" s="14">
        <f t="shared" si="1"/>
        <v>2.0712695977890279E-2</v>
      </c>
      <c r="C62" s="14">
        <f t="shared" si="2"/>
        <v>0.88085946889693534</v>
      </c>
      <c r="D62" s="14"/>
      <c r="E62" s="14">
        <f t="shared" si="3"/>
        <v>3.3107878635105559E-2</v>
      </c>
      <c r="F62" s="14">
        <f t="shared" si="4"/>
        <v>0.87768819743650839</v>
      </c>
    </row>
    <row r="63" spans="1:6" x14ac:dyDescent="0.25">
      <c r="A63" s="15">
        <f t="shared" si="5"/>
        <v>15</v>
      </c>
      <c r="B63" s="14">
        <f t="shared" si="1"/>
        <v>1.946086933185659E-2</v>
      </c>
      <c r="C63" s="14">
        <f t="shared" si="2"/>
        <v>0.88838977490528748</v>
      </c>
      <c r="D63" s="14"/>
      <c r="E63" s="14">
        <f t="shared" si="3"/>
        <v>3.077326456109105E-2</v>
      </c>
      <c r="F63" s="14">
        <f t="shared" si="4"/>
        <v>0.8896643190400767</v>
      </c>
    </row>
    <row r="64" spans="1:6" x14ac:dyDescent="0.25">
      <c r="A64" s="15">
        <f>A63+$H$22</f>
        <v>15.375</v>
      </c>
      <c r="B64" s="14">
        <f>GAMMADIST($A64,$D$8,$D$9,FALSE)</f>
        <v>1.827898528318191E-2</v>
      </c>
      <c r="C64" s="14">
        <f>GAMMADIST($A64,$D$8,$D$9,TRUE)</f>
        <v>0.89546386346578788</v>
      </c>
      <c r="D64" s="14"/>
      <c r="E64" s="14">
        <f>NORMDIST($A64,$D$11,$D$13,FALSE)</f>
        <v>2.8496215223748112E-2</v>
      </c>
      <c r="F64" s="14">
        <f>NORMDIST($A64,$D$11,$D$13,TRUE)</f>
        <v>0.90077534820399385</v>
      </c>
    </row>
    <row r="65" spans="1:6" x14ac:dyDescent="0.25">
      <c r="A65" s="15">
        <f t="shared" ref="A65:A73" si="6">A64+$H$22</f>
        <v>15.75</v>
      </c>
      <c r="B65" s="14">
        <f t="shared" si="1"/>
        <v>1.716377109337312E-2</v>
      </c>
      <c r="C65" s="14">
        <f t="shared" si="2"/>
        <v>0.90210734729001152</v>
      </c>
      <c r="D65" s="14"/>
      <c r="E65" s="14">
        <f t="shared" si="3"/>
        <v>2.6288886393579611E-2</v>
      </c>
      <c r="F65" s="14">
        <f t="shared" si="4"/>
        <v>0.91104520250650878</v>
      </c>
    </row>
    <row r="66" spans="1:6" x14ac:dyDescent="0.25">
      <c r="A66" s="15">
        <f t="shared" si="6"/>
        <v>16.125</v>
      </c>
      <c r="B66" s="14">
        <f t="shared" si="1"/>
        <v>1.6112028088572646E-2</v>
      </c>
      <c r="C66" s="14">
        <f t="shared" si="2"/>
        <v>0.9083446253305334</v>
      </c>
      <c r="D66" s="14"/>
      <c r="E66" s="14">
        <f t="shared" si="3"/>
        <v>2.4161761478550241E-2</v>
      </c>
      <c r="F66" s="14">
        <f t="shared" si="4"/>
        <v>0.92050204556134929</v>
      </c>
    </row>
    <row r="67" spans="1:6" x14ac:dyDescent="0.25">
      <c r="A67" s="15">
        <f t="shared" si="6"/>
        <v>16.5</v>
      </c>
      <c r="B67" s="14">
        <f t="shared" si="1"/>
        <v>1.5120642124776535E-2</v>
      </c>
      <c r="C67" s="14">
        <f t="shared" si="2"/>
        <v>0.91419891259987707</v>
      </c>
      <c r="D67" s="14"/>
      <c r="E67" s="14">
        <f t="shared" si="3"/>
        <v>2.2123630248147962E-2</v>
      </c>
      <c r="F67" s="14">
        <f t="shared" si="4"/>
        <v>0.92917765485243164</v>
      </c>
    </row>
    <row r="68" spans="1:6" x14ac:dyDescent="0.25">
      <c r="A68" s="15">
        <f t="shared" si="6"/>
        <v>16.875</v>
      </c>
      <c r="B68" s="14">
        <f t="shared" si="1"/>
        <v>1.4186591619118311E-2</v>
      </c>
      <c r="C68" s="14">
        <f t="shared" si="2"/>
        <v>0.91969227344497362</v>
      </c>
      <c r="D68" s="14"/>
      <c r="E68" s="14">
        <f t="shared" si="3"/>
        <v>2.0181599618257391E-2</v>
      </c>
      <c r="F68" s="14">
        <f t="shared" si="4"/>
        <v>0.93710678768053002</v>
      </c>
    </row>
    <row r="69" spans="1:6" x14ac:dyDescent="0.25">
      <c r="A69" s="15">
        <f t="shared" si="6"/>
        <v>17.25</v>
      </c>
      <c r="B69" s="14">
        <f t="shared" si="1"/>
        <v>1.330695352063721E-2</v>
      </c>
      <c r="C69" s="14">
        <f t="shared" si="2"/>
        <v>0.92484565743621228</v>
      </c>
      <c r="D69" s="14"/>
      <c r="E69" s="14">
        <f t="shared" si="3"/>
        <v>1.8341133675571334E-2</v>
      </c>
      <c r="F69" s="14">
        <f t="shared" si="4"/>
        <v>0.9443265567334298</v>
      </c>
    </row>
    <row r="70" spans="1:6" x14ac:dyDescent="0.25">
      <c r="A70" s="15">
        <f t="shared" si="6"/>
        <v>17.625</v>
      </c>
      <c r="B70" s="14">
        <f t="shared" si="1"/>
        <v>1.2478907540806954E-2</v>
      </c>
      <c r="C70" s="14">
        <f t="shared" si="2"/>
        <v>0.92967893715997718</v>
      </c>
      <c r="D70" s="14"/>
      <c r="E70" s="14">
        <f t="shared" si="3"/>
        <v>1.6606119620912289E-2</v>
      </c>
      <c r="F70" s="14">
        <f t="shared" si="4"/>
        <v>0.95087582563525441</v>
      </c>
    </row>
    <row r="71" spans="1:6" x14ac:dyDescent="0.25">
      <c r="A71" s="15">
        <f t="shared" si="6"/>
        <v>18</v>
      </c>
      <c r="B71" s="14">
        <f t="shared" si="1"/>
        <v>1.1699738918707077E-2</v>
      </c>
      <c r="C71" s="14">
        <f t="shared" si="2"/>
        <v>0.93421094731492904</v>
      </c>
      <c r="D71" s="14"/>
      <c r="E71" s="14">
        <f t="shared" si="3"/>
        <v>1.4978955948364117E-2</v>
      </c>
      <c r="F71" s="14">
        <f t="shared" si="4"/>
        <v>0.95679463351314997</v>
      </c>
    </row>
    <row r="72" spans="1:6" x14ac:dyDescent="0.25">
      <c r="A72" s="15">
        <f t="shared" si="6"/>
        <v>18.375</v>
      </c>
      <c r="B72" s="14">
        <f t="shared" si="1"/>
        <v>1.0966839956859153E-2</v>
      </c>
      <c r="C72" s="14">
        <f t="shared" si="2"/>
        <v>0.93845952460789861</v>
      </c>
      <c r="D72" s="14"/>
      <c r="E72" s="14">
        <f t="shared" si="3"/>
        <v>1.3460658951407916E-2</v>
      </c>
      <c r="F72" s="14">
        <f t="shared" si="4"/>
        <v>0.96212365619180895</v>
      </c>
    </row>
    <row r="73" spans="1:6" x14ac:dyDescent="0.25">
      <c r="A73" s="15">
        <f t="shared" si="6"/>
        <v>18.75</v>
      </c>
      <c r="B73" s="14">
        <f t="shared" si="1"/>
        <v>1.0277710530418451E-2</v>
      </c>
      <c r="C73" s="14">
        <f t="shared" si="2"/>
        <v>0.94244154802736357</v>
      </c>
      <c r="D73" s="14"/>
      <c r="E73" s="14">
        <f t="shared" si="3"/>
        <v>1.2050983553336992E-2</v>
      </c>
      <c r="F73" s="14">
        <f t="shared" si="4"/>
        <v>0.96690371013890331</v>
      </c>
    </row>
  </sheetData>
  <sheetProtection sheet="1" objects="1" scenarios="1"/>
  <phoneticPr fontId="0" type="noConversion"/>
  <printOptions horizontalCentered="1"/>
  <pageMargins left="0.74803149606299213" right="0.74803149606299213" top="0.98425196850393704" bottom="0.98425196850393704" header="0.51181102362204722" footer="0.51181102362204722"/>
  <pageSetup scale="115" orientation="portrait" r:id="rId1"/>
  <headerFooter alignWithMargins="0">
    <oddHeader>&amp;L&amp;"Times New Roman,Bold"ENGI 4421
Prob. &amp;&amp; Stat.&amp;C&amp;"Times New Roman,Bold"Gamma Distribution &amp;"Times New Roman,Bold Italic"p.d.f.&amp;"Times New Roman,Bold" &amp;&amp; &amp;"Times New Roman,Bold Italic"c.d.f.&amp;R&amp;"Lincoln,Regular"&amp;14Dr. G.H. George</oddHeader>
    <oddFooter>&amp;L&amp;F - &amp;A&amp;R&amp;D  &amp;T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I2"/>
  <sheetViews>
    <sheetView topLeftCell="A2" workbookViewId="0">
      <selection activeCell="B5" sqref="B5"/>
    </sheetView>
  </sheetViews>
  <sheetFormatPr defaultColWidth="8.25" defaultRowHeight="15.75" x14ac:dyDescent="0.25"/>
  <cols>
    <col min="1" max="16384" width="8.25" style="17"/>
  </cols>
  <sheetData>
    <row r="2" spans="2:9" x14ac:dyDescent="0.25">
      <c r="B2" s="19" t="s">
        <v>7</v>
      </c>
      <c r="C2" s="18">
        <f>Tables!D8</f>
        <v>1.5</v>
      </c>
      <c r="D2" s="19" t="s">
        <v>8</v>
      </c>
      <c r="E2" s="18">
        <f>Tables!D9</f>
        <v>5</v>
      </c>
      <c r="F2" s="19" t="s">
        <v>18</v>
      </c>
      <c r="G2" s="18">
        <f>Tables!D11</f>
        <v>7.5</v>
      </c>
      <c r="H2" s="19" t="s">
        <v>19</v>
      </c>
      <c r="I2" s="18">
        <f>Tables!D13</f>
        <v>6.1237243569579451</v>
      </c>
    </row>
  </sheetData>
  <sheetProtection sheet="1" objects="1" scenarios="1"/>
  <phoneticPr fontId="8" type="noConversion"/>
  <printOptions horizontalCentered="1" verticalCentered="1"/>
  <pageMargins left="0.74803149606299213" right="0.74803149606299213" top="0.98425196850393704" bottom="0.98425196850393704" header="0.51181102362204722" footer="0.51181102362204722"/>
  <pageSetup scale="76" orientation="portrait" r:id="rId1"/>
  <headerFooter alignWithMargins="0">
    <oddHeader xml:space="preserve">&amp;L&amp;"Times New Roman,Bold"ENGI 4421 Prob. &amp;&amp; Stat.&amp;C&amp;"Times New Roman,Bold" Gamma Distribution&amp;R&amp;"Lincoln,Regular"&amp;16Dr. G.H. George  </oddHeader>
    <oddFooter>&amp;L&amp;F - &amp;A&amp;R&amp;D  &amp;T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Tables</vt:lpstr>
      <vt:lpstr>Graphs</vt:lpstr>
      <vt:lpstr>Graphs!Print_Area</vt:lpstr>
      <vt:lpstr>Tables!Print_Area</vt:lpstr>
    </vt:vector>
  </TitlesOfParts>
  <Company>Faculty of Engineering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Gamma pdf and cdf tables and calculator - user supplies alpha and beta</dc:title>
  <dc:subject>ENGI 4421 Probability and Statistics</dc:subject>
  <dc:creator>Dr. G.H. George</dc:creator>
  <cp:lastModifiedBy>Glyn George</cp:lastModifiedBy>
  <cp:lastPrinted>2015-02-20T15:03:30Z</cp:lastPrinted>
  <dcterms:created xsi:type="dcterms:W3CDTF">1999-10-16T14:15:18Z</dcterms:created>
  <dcterms:modified xsi:type="dcterms:W3CDTF">2015-02-20T15:08:54Z</dcterms:modified>
</cp:coreProperties>
</file>