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ww\4421\demos\t3\"/>
    </mc:Choice>
  </mc:AlternateContent>
  <xr:revisionPtr revIDLastSave="0" documentId="13_ncr:1_{9AAA8B60-C33D-46B2-A0FF-BCEBC5C9A037}" xr6:coauthVersionLast="45" xr6:coauthVersionMax="45" xr10:uidLastSave="{00000000-0000-0000-0000-000000000000}"/>
  <bookViews>
    <workbookView xWindow="2393" yWindow="1148" windowWidth="15389" windowHeight="9532" xr2:uid="{66FACD95-90BF-440C-9B27-401B34CCE888}"/>
  </bookViews>
  <sheets>
    <sheet name="Data" sheetId="1" r:id="rId1"/>
    <sheet name="Prob plot normal" sheetId="4" r:id="rId2"/>
    <sheet name="Prob plot exp" sheetId="2" r:id="rId3"/>
  </sheets>
  <definedNames>
    <definedName name="_xlchart.v1.0" hidden="1">Data!$B$1</definedName>
    <definedName name="_xlchart.v1.1" hidden="1">Data!$B$2:$B$101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3" i="1"/>
  <c r="I12" i="1"/>
  <c r="I11" i="1"/>
  <c r="I9" i="1"/>
  <c r="I8" i="1"/>
  <c r="I6" i="1"/>
  <c r="I5" i="1"/>
  <c r="F12" i="1"/>
  <c r="F11" i="1"/>
  <c r="F10" i="1"/>
  <c r="F9" i="1"/>
  <c r="F8" i="1"/>
  <c r="F6" i="1"/>
  <c r="F4" i="1"/>
  <c r="F3" i="1"/>
  <c r="F2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</calcChain>
</file>

<file path=xl/sharedStrings.xml><?xml version="1.0" encoding="utf-8"?>
<sst xmlns="http://schemas.openxmlformats.org/spreadsheetml/2006/main" count="77" uniqueCount="47">
  <si>
    <t>Uniform</t>
  </si>
  <si>
    <t>Exponential</t>
  </si>
  <si>
    <t xml:space="preserve">n = </t>
  </si>
  <si>
    <t xml:space="preserve">Sum = </t>
  </si>
  <si>
    <t xml:space="preserve">Mean = </t>
  </si>
  <si>
    <t xml:space="preserve">IQR = </t>
  </si>
  <si>
    <t xml:space="preserve">s.d. = </t>
  </si>
  <si>
    <t xml:space="preserve">SIQR = </t>
  </si>
  <si>
    <t xml:space="preserve">min = </t>
  </si>
  <si>
    <t>UOF</t>
  </si>
  <si>
    <t xml:space="preserve">Q1 = </t>
  </si>
  <si>
    <t>UIF</t>
  </si>
  <si>
    <t>median =</t>
  </si>
  <si>
    <t xml:space="preserve">Q3 = </t>
  </si>
  <si>
    <t>LIF</t>
  </si>
  <si>
    <t xml:space="preserve">max = </t>
  </si>
  <si>
    <t>LOF</t>
  </si>
  <si>
    <t>junk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</si>
  <si>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</si>
  <si>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</si>
  <si>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</si>
  <si>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</si>
  <si>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</si>
  <si>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</si>
  <si>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</si>
  <si>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</si>
  <si>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</si>
  <si>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</si>
  <si>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</si>
  <si>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</si>
  <si>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</si>
  <si>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</si>
  <si>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</si>
  <si>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</si>
  <si>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</si>
  <si>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</si>
  <si>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</si>
  <si>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</si>
  <si>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</si>
  <si>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</si>
  <si>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</si>
  <si>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</si>
  <si>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</si>
  <si>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PROBABILITY OUTPUT</t>
  </si>
  <si>
    <t>Percentile</t>
  </si>
  <si>
    <t>Y</t>
  </si>
  <si>
    <t>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</si>
</sst>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3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Normal Probability Plot</a:t>
            </a:r>
            <a:br>
              <a:rPr lang="en-CA"/>
            </a:br>
            <a:r>
              <a:rPr lang="en-CA"/>
              <a:t>for normal data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'Prob plot normal'!$A$25:$A$124</c:f>
              <c:numCache>
                <c:formatCode>General</c:formatCode>
                <c:ptCount val="10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</c:numCache>
            </c:numRef>
          </c:xVal>
          <c:yVal>
            <c:numRef>
              <c:f>'Prob plot normal'!$B$25:$B$124</c:f>
              <c:numCache>
                <c:formatCode>General</c:formatCode>
                <c:ptCount val="100"/>
                <c:pt idx="0">
                  <c:v>-2.2083077055867761</c:v>
                </c:pt>
                <c:pt idx="1">
                  <c:v>-1.8745504348771647</c:v>
                </c:pt>
                <c:pt idx="2">
                  <c:v>-1.8270657164976001</c:v>
                </c:pt>
                <c:pt idx="3">
                  <c:v>-1.7158799892058596</c:v>
                </c:pt>
                <c:pt idx="4">
                  <c:v>-1.5706018530181609</c:v>
                </c:pt>
                <c:pt idx="5">
                  <c:v>-1.3464205039781518</c:v>
                </c:pt>
                <c:pt idx="6">
                  <c:v>-1.3398221199167892</c:v>
                </c:pt>
                <c:pt idx="7">
                  <c:v>-1.2757823242282029</c:v>
                </c:pt>
                <c:pt idx="8">
                  <c:v>-1.2598911780514754</c:v>
                </c:pt>
                <c:pt idx="9">
                  <c:v>-1.2426517059793696</c:v>
                </c:pt>
                <c:pt idx="10">
                  <c:v>-1.2368786883598659</c:v>
                </c:pt>
                <c:pt idx="11">
                  <c:v>-1.1467795957287308</c:v>
                </c:pt>
                <c:pt idx="12">
                  <c:v>-1.1441261449363083</c:v>
                </c:pt>
                <c:pt idx="13">
                  <c:v>-1.0299163477611728</c:v>
                </c:pt>
                <c:pt idx="14">
                  <c:v>-1.0042549547506496</c:v>
                </c:pt>
                <c:pt idx="15">
                  <c:v>-1.0010921869252343</c:v>
                </c:pt>
                <c:pt idx="16">
                  <c:v>-0.9978157322620973</c:v>
                </c:pt>
                <c:pt idx="17">
                  <c:v>-0.98332066045259126</c:v>
                </c:pt>
                <c:pt idx="18">
                  <c:v>-0.97233851192868315</c:v>
                </c:pt>
                <c:pt idx="19">
                  <c:v>-0.93449671112466604</c:v>
                </c:pt>
                <c:pt idx="20">
                  <c:v>-0.88474735093768686</c:v>
                </c:pt>
                <c:pt idx="21">
                  <c:v>-0.85085730461287312</c:v>
                </c:pt>
                <c:pt idx="22">
                  <c:v>-0.83124405136913992</c:v>
                </c:pt>
                <c:pt idx="23">
                  <c:v>-0.77330014391918667</c:v>
                </c:pt>
                <c:pt idx="24">
                  <c:v>-0.76200194598641247</c:v>
                </c:pt>
                <c:pt idx="25">
                  <c:v>-0.72240368353959639</c:v>
                </c:pt>
                <c:pt idx="26">
                  <c:v>-0.71260728873312473</c:v>
                </c:pt>
                <c:pt idx="27">
                  <c:v>-0.69146608439041302</c:v>
                </c:pt>
                <c:pt idx="28">
                  <c:v>-0.68400368036236614</c:v>
                </c:pt>
                <c:pt idx="29">
                  <c:v>-0.63718744058860466</c:v>
                </c:pt>
                <c:pt idx="30">
                  <c:v>-0.58436171457287855</c:v>
                </c:pt>
                <c:pt idx="31">
                  <c:v>-0.5794686330773402</c:v>
                </c:pt>
                <c:pt idx="32">
                  <c:v>-0.52985910770075861</c:v>
                </c:pt>
                <c:pt idx="33">
                  <c:v>-0.52941913963877596</c:v>
                </c:pt>
                <c:pt idx="34">
                  <c:v>-0.51976257964270189</c:v>
                </c:pt>
                <c:pt idx="35">
                  <c:v>-0.51093934416712727</c:v>
                </c:pt>
                <c:pt idx="36">
                  <c:v>-0.50458652367524337</c:v>
                </c:pt>
                <c:pt idx="37">
                  <c:v>-0.46177092372090556</c:v>
                </c:pt>
                <c:pt idx="38">
                  <c:v>-0.44338094085105695</c:v>
                </c:pt>
                <c:pt idx="39">
                  <c:v>-0.42706460590125062</c:v>
                </c:pt>
                <c:pt idx="40">
                  <c:v>-0.3725358510564547</c:v>
                </c:pt>
                <c:pt idx="41">
                  <c:v>-0.33207925298484042</c:v>
                </c:pt>
                <c:pt idx="42">
                  <c:v>-0.30736146072740667</c:v>
                </c:pt>
                <c:pt idx="43">
                  <c:v>-0.246701574724284</c:v>
                </c:pt>
                <c:pt idx="44">
                  <c:v>-0.21699634089600295</c:v>
                </c:pt>
                <c:pt idx="45">
                  <c:v>-0.21464757082867436</c:v>
                </c:pt>
                <c:pt idx="46">
                  <c:v>-0.21042183107056189</c:v>
                </c:pt>
                <c:pt idx="47">
                  <c:v>-0.20823222257604357</c:v>
                </c:pt>
                <c:pt idx="48">
                  <c:v>-0.14775764611840714</c:v>
                </c:pt>
                <c:pt idx="49">
                  <c:v>-0.12019995665468741</c:v>
                </c:pt>
                <c:pt idx="50">
                  <c:v>-7.6688593253493309E-2</c:v>
                </c:pt>
                <c:pt idx="51">
                  <c:v>-4.7484718379564583E-2</c:v>
                </c:pt>
                <c:pt idx="52">
                  <c:v>-4.6281911636469886E-3</c:v>
                </c:pt>
                <c:pt idx="53">
                  <c:v>2.5208919396391138E-2</c:v>
                </c:pt>
                <c:pt idx="54">
                  <c:v>5.1620645535876974E-2</c:v>
                </c:pt>
                <c:pt idx="55">
                  <c:v>7.0015175879234448E-2</c:v>
                </c:pt>
                <c:pt idx="56">
                  <c:v>8.6896534412517212E-2</c:v>
                </c:pt>
                <c:pt idx="57">
                  <c:v>8.8816705101635307E-2</c:v>
                </c:pt>
                <c:pt idx="58">
                  <c:v>0.11111296771559864</c:v>
                </c:pt>
                <c:pt idx="59">
                  <c:v>0.15309524314943701</c:v>
                </c:pt>
                <c:pt idx="60">
                  <c:v>0.19332333067723084</c:v>
                </c:pt>
                <c:pt idx="61">
                  <c:v>0.20088918972760439</c:v>
                </c:pt>
                <c:pt idx="62">
                  <c:v>0.2344961558264913</c:v>
                </c:pt>
                <c:pt idx="63">
                  <c:v>0.23748498279019259</c:v>
                </c:pt>
                <c:pt idx="64">
                  <c:v>0.25246208679163828</c:v>
                </c:pt>
                <c:pt idx="65">
                  <c:v>0.26844872991205193</c:v>
                </c:pt>
                <c:pt idx="66">
                  <c:v>0.29136117518646643</c:v>
                </c:pt>
                <c:pt idx="67">
                  <c:v>0.35700054468179587</c:v>
                </c:pt>
                <c:pt idx="68">
                  <c:v>0.36132519198872615</c:v>
                </c:pt>
                <c:pt idx="69">
                  <c:v>0.36402070691110566</c:v>
                </c:pt>
                <c:pt idx="70">
                  <c:v>0.383545284421416</c:v>
                </c:pt>
                <c:pt idx="71">
                  <c:v>0.40919871935329866</c:v>
                </c:pt>
                <c:pt idx="72">
                  <c:v>0.44557509681908414</c:v>
                </c:pt>
                <c:pt idx="73">
                  <c:v>0.45488832256523892</c:v>
                </c:pt>
                <c:pt idx="74">
                  <c:v>0.4958303634339245</c:v>
                </c:pt>
                <c:pt idx="75">
                  <c:v>0.51985011850774754</c:v>
                </c:pt>
                <c:pt idx="76">
                  <c:v>0.55636746765230782</c:v>
                </c:pt>
                <c:pt idx="77">
                  <c:v>0.56918452173704281</c:v>
                </c:pt>
                <c:pt idx="78">
                  <c:v>0.59702188082155772</c:v>
                </c:pt>
                <c:pt idx="79">
                  <c:v>0.71240947363548912</c:v>
                </c:pt>
                <c:pt idx="80">
                  <c:v>0.72111333793145604</c:v>
                </c:pt>
                <c:pt idx="81">
                  <c:v>0.72160901254392229</c:v>
                </c:pt>
                <c:pt idx="82">
                  <c:v>0.80929112300509587</c:v>
                </c:pt>
                <c:pt idx="83">
                  <c:v>0.80992776929633692</c:v>
                </c:pt>
                <c:pt idx="84">
                  <c:v>0.91351239461801015</c:v>
                </c:pt>
                <c:pt idx="85">
                  <c:v>0.93331436801236123</c:v>
                </c:pt>
                <c:pt idx="86">
                  <c:v>1.0758571988844778</c:v>
                </c:pt>
                <c:pt idx="87">
                  <c:v>1.0780422599054873</c:v>
                </c:pt>
                <c:pt idx="88">
                  <c:v>1.1014549272658769</c:v>
                </c:pt>
                <c:pt idx="89">
                  <c:v>1.1106203601229936</c:v>
                </c:pt>
                <c:pt idx="90">
                  <c:v>1.1123233889520634</c:v>
                </c:pt>
                <c:pt idx="91">
                  <c:v>1.1547899703145958</c:v>
                </c:pt>
                <c:pt idx="92">
                  <c:v>1.1549400369403884</c:v>
                </c:pt>
                <c:pt idx="93">
                  <c:v>1.2002328730886802</c:v>
                </c:pt>
                <c:pt idx="94">
                  <c:v>1.4516081137116998</c:v>
                </c:pt>
                <c:pt idx="95">
                  <c:v>1.523767423350364</c:v>
                </c:pt>
                <c:pt idx="96">
                  <c:v>1.5745536074973643</c:v>
                </c:pt>
                <c:pt idx="97">
                  <c:v>1.6137983038788661</c:v>
                </c:pt>
                <c:pt idx="98">
                  <c:v>1.6623698684270494</c:v>
                </c:pt>
                <c:pt idx="99">
                  <c:v>2.085216692648828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C2-4163-8605-22832640A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77576"/>
        <c:axId val="622077248"/>
      </c:scatterChart>
      <c:valAx>
        <c:axId val="62207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2077248"/>
        <c:crosses val="autoZero"/>
        <c:crossBetween val="midCat"/>
      </c:valAx>
      <c:valAx>
        <c:axId val="622077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Y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62207757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Normal Probability Plot</a:t>
            </a:r>
            <a:br>
              <a:rPr lang="en-CA"/>
            </a:br>
            <a:r>
              <a:rPr lang="en-CA"/>
              <a:t>for exponential data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'Prob plot exp'!$A$25:$A$124</c:f>
              <c:numCache>
                <c:formatCode>General</c:formatCode>
                <c:ptCount val="10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</c:numCache>
            </c:numRef>
          </c:xVal>
          <c:yVal>
            <c:numRef>
              <c:f>'Prob plot exp'!$B$25:$B$124</c:f>
              <c:numCache>
                <c:formatCode>General</c:formatCode>
                <c:ptCount val="100"/>
                <c:pt idx="0">
                  <c:v>1.274606853518589E-2</c:v>
                </c:pt>
                <c:pt idx="1">
                  <c:v>3.4841753145978177E-2</c:v>
                </c:pt>
                <c:pt idx="2">
                  <c:v>4.5484376034932453E-2</c:v>
                </c:pt>
                <c:pt idx="3">
                  <c:v>5.7178161305765918E-2</c:v>
                </c:pt>
                <c:pt idx="4">
                  <c:v>5.7533682390294674E-2</c:v>
                </c:pt>
                <c:pt idx="5">
                  <c:v>7.3106058579390454E-2</c:v>
                </c:pt>
                <c:pt idx="6">
                  <c:v>7.9330862540971742E-2</c:v>
                </c:pt>
                <c:pt idx="7">
                  <c:v>7.9628250485734547E-2</c:v>
                </c:pt>
                <c:pt idx="8">
                  <c:v>8.5129324803789042E-2</c:v>
                </c:pt>
                <c:pt idx="9">
                  <c:v>8.992597635084898E-2</c:v>
                </c:pt>
                <c:pt idx="10">
                  <c:v>0.17782106352284766</c:v>
                </c:pt>
                <c:pt idx="11">
                  <c:v>0.17855048475946309</c:v>
                </c:pt>
                <c:pt idx="12">
                  <c:v>0.18059569930678454</c:v>
                </c:pt>
                <c:pt idx="13">
                  <c:v>0.19432606059363697</c:v>
                </c:pt>
                <c:pt idx="14">
                  <c:v>0.19766744109247353</c:v>
                </c:pt>
                <c:pt idx="15">
                  <c:v>0.20385987331001593</c:v>
                </c:pt>
                <c:pt idx="16">
                  <c:v>0.21825728779639203</c:v>
                </c:pt>
                <c:pt idx="17">
                  <c:v>0.22783148409750897</c:v>
                </c:pt>
                <c:pt idx="18">
                  <c:v>0.24296983073494263</c:v>
                </c:pt>
                <c:pt idx="19">
                  <c:v>0.27134640667581522</c:v>
                </c:pt>
                <c:pt idx="20">
                  <c:v>0.30654639074608775</c:v>
                </c:pt>
                <c:pt idx="21">
                  <c:v>0.31341183473453743</c:v>
                </c:pt>
                <c:pt idx="22">
                  <c:v>0.31445617762453437</c:v>
                </c:pt>
                <c:pt idx="23">
                  <c:v>0.33976755554699922</c:v>
                </c:pt>
                <c:pt idx="24">
                  <c:v>0.35736839046101754</c:v>
                </c:pt>
                <c:pt idx="25">
                  <c:v>0.36187221319906926</c:v>
                </c:pt>
                <c:pt idx="26">
                  <c:v>0.37244593053389169</c:v>
                </c:pt>
                <c:pt idx="27">
                  <c:v>0.40362044073038816</c:v>
                </c:pt>
                <c:pt idx="28">
                  <c:v>0.41524821151269325</c:v>
                </c:pt>
                <c:pt idx="29">
                  <c:v>0.43174823627907255</c:v>
                </c:pt>
                <c:pt idx="30">
                  <c:v>0.43820762836025173</c:v>
                </c:pt>
                <c:pt idx="31">
                  <c:v>0.4385861115932318</c:v>
                </c:pt>
                <c:pt idx="32">
                  <c:v>0.45312367607259413</c:v>
                </c:pt>
                <c:pt idx="33">
                  <c:v>0.46519936741962831</c:v>
                </c:pt>
                <c:pt idx="34">
                  <c:v>0.46870438512534734</c:v>
                </c:pt>
                <c:pt idx="35">
                  <c:v>0.51926388893868625</c:v>
                </c:pt>
                <c:pt idx="36">
                  <c:v>0.53821640320273034</c:v>
                </c:pt>
                <c:pt idx="37">
                  <c:v>0.57473701667257793</c:v>
                </c:pt>
                <c:pt idx="38">
                  <c:v>0.58224766480104728</c:v>
                </c:pt>
                <c:pt idx="39">
                  <c:v>0.61320542382081888</c:v>
                </c:pt>
                <c:pt idx="40">
                  <c:v>0.62209135262378012</c:v>
                </c:pt>
                <c:pt idx="41">
                  <c:v>0.64602529912295381</c:v>
                </c:pt>
                <c:pt idx="42">
                  <c:v>0.66459658979795633</c:v>
                </c:pt>
                <c:pt idx="43">
                  <c:v>0.67755238163203968</c:v>
                </c:pt>
                <c:pt idx="44">
                  <c:v>0.69281153329155654</c:v>
                </c:pt>
                <c:pt idx="45">
                  <c:v>0.72505439079254153</c:v>
                </c:pt>
                <c:pt idx="46">
                  <c:v>0.73518811485544422</c:v>
                </c:pt>
                <c:pt idx="47">
                  <c:v>0.73671706973060536</c:v>
                </c:pt>
                <c:pt idx="48">
                  <c:v>0.75304343828417908</c:v>
                </c:pt>
                <c:pt idx="49">
                  <c:v>0.76740306104364087</c:v>
                </c:pt>
                <c:pt idx="50">
                  <c:v>0.79357925337878155</c:v>
                </c:pt>
                <c:pt idx="51">
                  <c:v>0.8238617618919889</c:v>
                </c:pt>
                <c:pt idx="52">
                  <c:v>0.82560228518445211</c:v>
                </c:pt>
                <c:pt idx="53">
                  <c:v>0.83406949927148588</c:v>
                </c:pt>
                <c:pt idx="54">
                  <c:v>0.84105094577263773</c:v>
                </c:pt>
                <c:pt idx="55">
                  <c:v>0.90497163124898505</c:v>
                </c:pt>
                <c:pt idx="56">
                  <c:v>0.91246797498954557</c:v>
                </c:pt>
                <c:pt idx="57">
                  <c:v>1.0486413196278017</c:v>
                </c:pt>
                <c:pt idx="58">
                  <c:v>1.0933464752918622</c:v>
                </c:pt>
                <c:pt idx="59">
                  <c:v>1.094166483537893</c:v>
                </c:pt>
                <c:pt idx="60">
                  <c:v>1.1008426252123402</c:v>
                </c:pt>
                <c:pt idx="61">
                  <c:v>1.1259298834756797</c:v>
                </c:pt>
                <c:pt idx="62">
                  <c:v>1.1425328928226768</c:v>
                </c:pt>
                <c:pt idx="63">
                  <c:v>1.1880375389557201</c:v>
                </c:pt>
                <c:pt idx="64">
                  <c:v>1.2198766724574013</c:v>
                </c:pt>
                <c:pt idx="65">
                  <c:v>1.2479678183834324</c:v>
                </c:pt>
                <c:pt idx="66">
                  <c:v>1.3263287971978002</c:v>
                </c:pt>
                <c:pt idx="67">
                  <c:v>1.3356849151156169</c:v>
                </c:pt>
                <c:pt idx="68">
                  <c:v>1.3856536777023531</c:v>
                </c:pt>
                <c:pt idx="69">
                  <c:v>1.4233189341325914</c:v>
                </c:pt>
                <c:pt idx="70">
                  <c:v>1.5058031808707484</c:v>
                </c:pt>
                <c:pt idx="71">
                  <c:v>1.53200677070361</c:v>
                </c:pt>
                <c:pt idx="72">
                  <c:v>1.6409670984686466</c:v>
                </c:pt>
                <c:pt idx="73">
                  <c:v>1.646652521237447</c:v>
                </c:pt>
                <c:pt idx="74">
                  <c:v>1.7700539395669503</c:v>
                </c:pt>
                <c:pt idx="75">
                  <c:v>1.8523688319061731</c:v>
                </c:pt>
                <c:pt idx="76">
                  <c:v>1.9820167245042981</c:v>
                </c:pt>
                <c:pt idx="77">
                  <c:v>1.9940489552271192</c:v>
                </c:pt>
                <c:pt idx="78">
                  <c:v>2.0252410115962851</c:v>
                </c:pt>
                <c:pt idx="79">
                  <c:v>2.0312721131529283</c:v>
                </c:pt>
                <c:pt idx="80">
                  <c:v>2.0949113954820158</c:v>
                </c:pt>
                <c:pt idx="81">
                  <c:v>2.1549472989831528</c:v>
                </c:pt>
                <c:pt idx="82">
                  <c:v>2.2352313908866934</c:v>
                </c:pt>
                <c:pt idx="83">
                  <c:v>2.2366589428778787</c:v>
                </c:pt>
                <c:pt idx="84">
                  <c:v>2.3729697045768061</c:v>
                </c:pt>
                <c:pt idx="85">
                  <c:v>2.393479851261016</c:v>
                </c:pt>
                <c:pt idx="86">
                  <c:v>2.4076167410215183</c:v>
                </c:pt>
                <c:pt idx="87">
                  <c:v>2.5304549052186553</c:v>
                </c:pt>
                <c:pt idx="88">
                  <c:v>2.5974238720681364</c:v>
                </c:pt>
                <c:pt idx="89">
                  <c:v>2.6482858530998521</c:v>
                </c:pt>
                <c:pt idx="90">
                  <c:v>2.7304869902752982</c:v>
                </c:pt>
                <c:pt idx="91">
                  <c:v>2.7361208079935544</c:v>
                </c:pt>
                <c:pt idx="92">
                  <c:v>2.8791130091223058</c:v>
                </c:pt>
                <c:pt idx="93">
                  <c:v>3.2402208257397476</c:v>
                </c:pt>
                <c:pt idx="94">
                  <c:v>3.382362839079839</c:v>
                </c:pt>
                <c:pt idx="95">
                  <c:v>3.6817938040207028</c:v>
                </c:pt>
                <c:pt idx="96">
                  <c:v>3.685436795299204</c:v>
                </c:pt>
                <c:pt idx="97">
                  <c:v>4.0982279434994409</c:v>
                </c:pt>
                <c:pt idx="98">
                  <c:v>4.2338623863207427</c:v>
                </c:pt>
                <c:pt idx="99">
                  <c:v>4.4335978467369372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8A-4E62-8052-AB81ACCA0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564944"/>
        <c:axId val="446565272"/>
      </c:scatterChart>
      <c:valAx>
        <c:axId val="44656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6565272"/>
        <c:crosses val="autoZero"/>
        <c:crossBetween val="midCat"/>
      </c:valAx>
      <c:valAx>
        <c:axId val="446565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6564944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Standard exponential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distribution (</a:t>
            </a:r>
            <a:r>
              <a:rPr lang="en-US" sz="1400" b="0" i="1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Symbol" panose="05050102010706020507" pitchFamily="18" charset="2"/>
              </a:rPr>
              <a:t>m</a:t>
            </a: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=1)</a:t>
            </a:r>
          </a:p>
        </cx:rich>
      </cx:tx>
    </cx:title>
    <cx:plotArea>
      <cx:plotAreaRegion>
        <cx:series layoutId="boxWhisker" uniqueId="{9B033EE9-E4F8-4DBA-8C0A-6B71937B00D3}">
          <cx:tx>
            <cx:txData>
              <cx:f>_xlchart.v1.0</cx:f>
              <cx:v>Exponential</cx:v>
            </cx:txData>
          </cx:tx>
          <cx:spPr>
            <a:solidFill>
              <a:srgbClr val="FF43FF"/>
            </a:solidFill>
          </cx:spPr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  <cx:numFmt formatCode="#,##0.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aseline="0"/>
            </a:pP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90488</xdr:colOff>
      <xdr:row>12</xdr:row>
      <xdr:rowOff>66674</xdr:rowOff>
    </xdr:from>
    <xdr:to>
      <xdr:col>7</xdr:col>
      <xdr:colOff>657226</xdr:colOff>
      <xdr:row>27</xdr:row>
      <xdr:rowOff>152399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5E20B59-9AD4-4AC4-AE39-463E543E15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5076" y="2352674"/>
              <a:ext cx="2838450" cy="2943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90488</xdr:colOff>
      <xdr:row>0</xdr:row>
      <xdr:rowOff>176213</xdr:rowOff>
    </xdr:from>
    <xdr:to>
      <xdr:col>15</xdr:col>
      <xdr:colOff>252413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EA189B-2360-4B6D-A0EE-3814F253D9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176213</xdr:rowOff>
    </xdr:from>
    <xdr:to>
      <xdr:col>15</xdr:col>
      <xdr:colOff>504825</xdr:colOff>
      <xdr:row>21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F139B5-9EF7-4EE3-92DF-4C256D8BA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33CE-3D40-42AA-9887-698FFBE3C953}">
  <dimension ref="A1:I101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5" x14ac:dyDescent="0.4"/>
  <cols>
    <col min="1" max="1" width="10.59765625" style="1" customWidth="1"/>
    <col min="2" max="3" width="12.59765625" style="1" customWidth="1"/>
    <col min="4" max="4" width="10.59765625" style="1" customWidth="1"/>
    <col min="5" max="5" width="10.59765625" style="2" customWidth="1"/>
    <col min="6" max="7" width="10.59765625" style="1" customWidth="1"/>
    <col min="8" max="8" width="10.59765625" style="2" customWidth="1"/>
    <col min="9" max="11" width="10.59765625" style="1" customWidth="1"/>
    <col min="12" max="16384" width="9.06640625" style="1"/>
  </cols>
  <sheetData>
    <row r="1" spans="1:9" x14ac:dyDescent="0.4">
      <c r="A1" s="1" t="s">
        <v>0</v>
      </c>
      <c r="B1" s="1" t="s">
        <v>1</v>
      </c>
      <c r="C1" s="1" t="s">
        <v>46</v>
      </c>
      <c r="D1" s="1" t="s">
        <v>17</v>
      </c>
    </row>
    <row r="2" spans="1:9" x14ac:dyDescent="0.4">
      <c r="A2" s="1">
        <v>0.923459578234199</v>
      </c>
      <c r="B2" s="1">
        <f>-LN(A2)</f>
        <v>7.9628250485734547E-2</v>
      </c>
      <c r="C2" s="1">
        <v>1.0780422599054873</v>
      </c>
      <c r="D2" s="1">
        <v>1</v>
      </c>
      <c r="E2" s="2" t="s">
        <v>2</v>
      </c>
      <c r="F2" s="1">
        <f>COUNT(B:B)</f>
        <v>100</v>
      </c>
    </row>
    <row r="3" spans="1:9" x14ac:dyDescent="0.4">
      <c r="A3" s="1">
        <v>0.50016785180211798</v>
      </c>
      <c r="B3" s="1">
        <f t="shared" ref="B3:B66" si="0">-LN(A3)</f>
        <v>0.69281153329155654</v>
      </c>
      <c r="C3" s="1">
        <v>-4.6281911636469886E-3</v>
      </c>
      <c r="D3" s="1">
        <f>D2+1</f>
        <v>2</v>
      </c>
      <c r="E3" s="2" t="s">
        <v>3</v>
      </c>
      <c r="F3" s="1">
        <f>SUM(B:B)</f>
        <v>116.85815606106145</v>
      </c>
    </row>
    <row r="4" spans="1:9" x14ac:dyDescent="0.4">
      <c r="A4" s="1">
        <v>0.5586413159581286</v>
      </c>
      <c r="B4" s="1">
        <f t="shared" si="0"/>
        <v>0.58224766480104728</v>
      </c>
      <c r="C4" s="1">
        <v>-0.85085730461287312</v>
      </c>
      <c r="D4" s="1">
        <f t="shared" ref="D4:D67" si="1">D3+1</f>
        <v>3</v>
      </c>
      <c r="E4" s="2" t="s">
        <v>4</v>
      </c>
      <c r="F4" s="1">
        <f>F3/F2</f>
        <v>1.1685815606106145</v>
      </c>
    </row>
    <row r="5" spans="1:9" x14ac:dyDescent="0.4">
      <c r="A5" s="1">
        <v>0.3350932340464492</v>
      </c>
      <c r="B5" s="1">
        <f t="shared" si="0"/>
        <v>1.0933464752918622</v>
      </c>
      <c r="C5" s="1">
        <v>1.1106203601229936</v>
      </c>
      <c r="D5" s="1">
        <f t="shared" si="1"/>
        <v>4</v>
      </c>
      <c r="H5" s="2" t="s">
        <v>5</v>
      </c>
      <c r="I5" s="1">
        <f>F11-F9</f>
        <v>0.42199681106568077</v>
      </c>
    </row>
    <row r="6" spans="1:9" x14ac:dyDescent="0.4">
      <c r="A6" s="1">
        <v>0.6963713492233039</v>
      </c>
      <c r="B6" s="1">
        <f t="shared" si="0"/>
        <v>0.36187221319906926</v>
      </c>
      <c r="C6" s="1">
        <v>-0.77330014391918667</v>
      </c>
      <c r="D6" s="1">
        <f t="shared" si="1"/>
        <v>5</v>
      </c>
      <c r="E6" s="2" t="s">
        <v>6</v>
      </c>
      <c r="F6" s="1">
        <f>_xlfn.STDEV.S(B:B)</f>
        <v>1.0677018561458553</v>
      </c>
      <c r="H6" s="2" t="s">
        <v>7</v>
      </c>
      <c r="I6" s="1">
        <f>I5/2</f>
        <v>0.21099840553284038</v>
      </c>
    </row>
    <row r="7" spans="1:9" x14ac:dyDescent="0.4">
      <c r="A7" s="1">
        <v>0.40153202917569508</v>
      </c>
      <c r="B7" s="1">
        <f t="shared" si="0"/>
        <v>0.91246797498954557</v>
      </c>
      <c r="C7" s="1">
        <v>0.23748498279019259</v>
      </c>
      <c r="D7" s="1">
        <f t="shared" si="1"/>
        <v>6</v>
      </c>
    </row>
    <row r="8" spans="1:9" x14ac:dyDescent="0.4">
      <c r="A8" s="1">
        <v>0.83648182622760703</v>
      </c>
      <c r="B8" s="1">
        <f t="shared" si="0"/>
        <v>0.17855048475946309</v>
      </c>
      <c r="C8" s="1">
        <v>-1.1467795957287308</v>
      </c>
      <c r="D8" s="1">
        <f t="shared" si="1"/>
        <v>7</v>
      </c>
      <c r="E8" s="2" t="s">
        <v>8</v>
      </c>
      <c r="F8" s="1">
        <f>MIN(B:B)</f>
        <v>1.274606853518589E-2</v>
      </c>
      <c r="H8" s="2" t="s">
        <v>9</v>
      </c>
      <c r="I8" s="1">
        <f>F11+3*I5</f>
        <v>2.0464815904082534</v>
      </c>
    </row>
    <row r="9" spans="1:9" x14ac:dyDescent="0.4">
      <c r="A9" s="1">
        <v>0.62800988799707025</v>
      </c>
      <c r="B9" s="1">
        <f t="shared" si="0"/>
        <v>0.46519936741962831</v>
      </c>
      <c r="C9" s="1">
        <v>-0.83124405136913992</v>
      </c>
      <c r="D9" s="1">
        <f t="shared" si="1"/>
        <v>8</v>
      </c>
      <c r="E9" s="2" t="s">
        <v>10</v>
      </c>
      <c r="F9" s="1">
        <f>_xlfn.QUARTILE.EXC(B:B,1)</f>
        <v>0.35849434614553044</v>
      </c>
      <c r="H9" s="2" t="s">
        <v>11</v>
      </c>
      <c r="I9" s="1">
        <f>F11+3*I6</f>
        <v>1.4134863738097323</v>
      </c>
    </row>
    <row r="10" spans="1:9" x14ac:dyDescent="0.4">
      <c r="A10" s="1">
        <v>0.22183904538102359</v>
      </c>
      <c r="B10" s="1">
        <f t="shared" si="0"/>
        <v>1.5058031808707484</v>
      </c>
      <c r="C10" s="1">
        <v>0.11111296771559864</v>
      </c>
      <c r="D10" s="1">
        <f t="shared" si="1"/>
        <v>9</v>
      </c>
      <c r="E10" s="2" t="s">
        <v>12</v>
      </c>
      <c r="F10" s="1">
        <f>MEDIAN(B:B)</f>
        <v>0.78049115721121121</v>
      </c>
    </row>
    <row r="11" spans="1:9" x14ac:dyDescent="0.4">
      <c r="A11" s="1">
        <v>0.26297799615466783</v>
      </c>
      <c r="B11" s="1">
        <f t="shared" si="0"/>
        <v>1.3356849151156169</v>
      </c>
      <c r="C11" s="1">
        <v>7.0015175879234448E-2</v>
      </c>
      <c r="D11" s="1">
        <f t="shared" si="1"/>
        <v>10</v>
      </c>
      <c r="E11" s="2" t="s">
        <v>13</v>
      </c>
      <c r="F11" s="1">
        <f>_xlfn.QUARTILE.EXC(B:B,2)</f>
        <v>0.78049115721121121</v>
      </c>
      <c r="H11" s="2" t="s">
        <v>14</v>
      </c>
      <c r="I11" s="1">
        <f>F9-3*I6</f>
        <v>-0.27450087045299065</v>
      </c>
    </row>
    <row r="12" spans="1:9" x14ac:dyDescent="0.4">
      <c r="A12" s="1">
        <v>0.98733481856746119</v>
      </c>
      <c r="B12" s="1">
        <f t="shared" si="0"/>
        <v>1.274606853518589E-2</v>
      </c>
      <c r="C12" s="1">
        <v>1.1549400369403884</v>
      </c>
      <c r="D12" s="1">
        <f t="shared" si="1"/>
        <v>11</v>
      </c>
      <c r="E12" s="2" t="s">
        <v>15</v>
      </c>
      <c r="F12" s="1">
        <f>MAX(B:B)</f>
        <v>4.4335978467369372</v>
      </c>
      <c r="H12" s="2" t="s">
        <v>16</v>
      </c>
      <c r="I12" s="1">
        <f>F9-3*I5</f>
        <v>-0.90749608705151175</v>
      </c>
    </row>
    <row r="13" spans="1:9" x14ac:dyDescent="0.4">
      <c r="A13" s="1">
        <v>0.82338938566240427</v>
      </c>
      <c r="B13" s="1">
        <f t="shared" si="0"/>
        <v>0.19432606059363697</v>
      </c>
      <c r="C13" s="1">
        <v>-7.6688593253493309E-2</v>
      </c>
      <c r="D13" s="1">
        <f t="shared" si="1"/>
        <v>12</v>
      </c>
    </row>
    <row r="14" spans="1:9" x14ac:dyDescent="0.4">
      <c r="A14" s="1">
        <v>0.13116855372783592</v>
      </c>
      <c r="B14" s="1">
        <f t="shared" si="0"/>
        <v>2.0312721131529283</v>
      </c>
      <c r="C14" s="1">
        <v>0.44557509681908414</v>
      </c>
      <c r="D14" s="1">
        <f t="shared" si="1"/>
        <v>13</v>
      </c>
    </row>
    <row r="15" spans="1:9" x14ac:dyDescent="0.4">
      <c r="A15" s="1">
        <v>0.73018585772270883</v>
      </c>
      <c r="B15" s="1">
        <f t="shared" si="0"/>
        <v>0.31445617762453437</v>
      </c>
      <c r="C15" s="1">
        <v>1.4516081137116998</v>
      </c>
      <c r="D15" s="1">
        <f t="shared" si="1"/>
        <v>14</v>
      </c>
    </row>
    <row r="16" spans="1:9" x14ac:dyDescent="0.4">
      <c r="A16" s="1">
        <v>0.95553453169347213</v>
      </c>
      <c r="B16" s="1">
        <f t="shared" si="0"/>
        <v>4.5484376034932453E-2</v>
      </c>
      <c r="C16" s="1">
        <v>0.35700054468179587</v>
      </c>
      <c r="D16" s="1">
        <f t="shared" si="1"/>
        <v>15</v>
      </c>
    </row>
    <row r="17" spans="1:4" x14ac:dyDescent="0.4">
      <c r="A17" s="1">
        <v>0.94442579424420914</v>
      </c>
      <c r="B17" s="1">
        <f t="shared" si="0"/>
        <v>5.7178161305765918E-2</v>
      </c>
      <c r="C17" s="1">
        <v>-0.30736146072740667</v>
      </c>
      <c r="D17" s="1">
        <f t="shared" si="1"/>
        <v>16</v>
      </c>
    </row>
    <row r="18" spans="1:4" x14ac:dyDescent="0.4">
      <c r="A18" s="1">
        <v>0.28708761864070559</v>
      </c>
      <c r="B18" s="1">
        <f t="shared" si="0"/>
        <v>1.2479678183834324</v>
      </c>
      <c r="C18" s="1">
        <v>-1.2757823242282029</v>
      </c>
      <c r="D18" s="1">
        <f t="shared" si="1"/>
        <v>17</v>
      </c>
    </row>
    <row r="19" spans="1:4" x14ac:dyDescent="0.4">
      <c r="A19" s="1">
        <v>0.9183935056611835</v>
      </c>
      <c r="B19" s="1">
        <f t="shared" si="0"/>
        <v>8.5129324803789042E-2</v>
      </c>
      <c r="C19" s="1">
        <v>1.2002328730886802</v>
      </c>
      <c r="D19" s="1">
        <f t="shared" si="1"/>
        <v>18</v>
      </c>
    </row>
    <row r="20" spans="1:4" x14ac:dyDescent="0.4">
      <c r="A20" s="1">
        <v>0.78429517502365187</v>
      </c>
      <c r="B20" s="1">
        <f t="shared" si="0"/>
        <v>0.24296983073494263</v>
      </c>
      <c r="C20" s="1">
        <v>1.1123233889520634</v>
      </c>
      <c r="D20" s="1">
        <f t="shared" si="1"/>
        <v>19</v>
      </c>
    </row>
    <row r="21" spans="1:4" x14ac:dyDescent="0.4">
      <c r="A21" s="1">
        <v>0.19379253517258216</v>
      </c>
      <c r="B21" s="1">
        <f t="shared" si="0"/>
        <v>1.6409670984686466</v>
      </c>
      <c r="C21" s="1">
        <v>1.1547899703145958</v>
      </c>
      <c r="D21" s="1">
        <f t="shared" si="1"/>
        <v>20</v>
      </c>
    </row>
    <row r="22" spans="1:4" x14ac:dyDescent="0.4">
      <c r="A22" s="1">
        <v>0.58378856776635024</v>
      </c>
      <c r="B22" s="1">
        <f t="shared" si="0"/>
        <v>0.53821640320273034</v>
      </c>
      <c r="C22" s="1">
        <v>0.29136117518646643</v>
      </c>
      <c r="D22" s="1">
        <f t="shared" si="1"/>
        <v>21</v>
      </c>
    </row>
    <row r="23" spans="1:4" x14ac:dyDescent="0.4">
      <c r="A23" s="1">
        <v>0.13779107028412732</v>
      </c>
      <c r="B23" s="1">
        <f t="shared" si="0"/>
        <v>1.9820167245042981</v>
      </c>
      <c r="C23" s="1">
        <v>0.55636746765230782</v>
      </c>
      <c r="D23" s="1">
        <f t="shared" si="1"/>
        <v>22</v>
      </c>
    </row>
    <row r="24" spans="1:4" x14ac:dyDescent="0.4">
      <c r="A24" s="1">
        <v>6.518753624073001E-2</v>
      </c>
      <c r="B24" s="1">
        <f t="shared" si="0"/>
        <v>2.7304869902752982</v>
      </c>
      <c r="C24" s="1">
        <v>-1.0042549547506496</v>
      </c>
      <c r="D24" s="1">
        <f t="shared" si="1"/>
        <v>23</v>
      </c>
    </row>
    <row r="25" spans="1:4" x14ac:dyDescent="0.4">
      <c r="A25" s="1">
        <v>0.73094882045960874</v>
      </c>
      <c r="B25" s="1">
        <f t="shared" si="0"/>
        <v>0.31341183473453743</v>
      </c>
      <c r="C25" s="1">
        <v>-1.3398221199167892</v>
      </c>
      <c r="D25" s="1">
        <f t="shared" si="1"/>
        <v>24</v>
      </c>
    </row>
    <row r="26" spans="1:4" x14ac:dyDescent="0.4">
      <c r="A26" s="1">
        <v>0.24091311380352184</v>
      </c>
      <c r="B26" s="1">
        <f t="shared" si="0"/>
        <v>1.4233189341325914</v>
      </c>
      <c r="C26" s="1">
        <v>8.8816705101635307E-2</v>
      </c>
      <c r="D26" s="1">
        <f t="shared" si="1"/>
        <v>25</v>
      </c>
    </row>
    <row r="27" spans="1:4" x14ac:dyDescent="0.4">
      <c r="A27" s="1">
        <v>0.13614307077242346</v>
      </c>
      <c r="B27" s="1">
        <f t="shared" si="0"/>
        <v>1.9940489552271192</v>
      </c>
      <c r="C27" s="1">
        <v>0.80992776929633692</v>
      </c>
      <c r="D27" s="1">
        <f t="shared" si="1"/>
        <v>26</v>
      </c>
    </row>
    <row r="28" spans="1:4" x14ac:dyDescent="0.4">
      <c r="A28" s="1">
        <v>0.83477278969695123</v>
      </c>
      <c r="B28" s="1">
        <f t="shared" si="0"/>
        <v>0.18059569930678454</v>
      </c>
      <c r="C28" s="1">
        <v>0.80929112300509587</v>
      </c>
      <c r="D28" s="1">
        <f t="shared" si="1"/>
        <v>27</v>
      </c>
    </row>
    <row r="29" spans="1:4" x14ac:dyDescent="0.4">
      <c r="A29" s="1">
        <v>0.10696737571337016</v>
      </c>
      <c r="B29" s="1">
        <f t="shared" si="0"/>
        <v>2.2352313908866934</v>
      </c>
      <c r="C29" s="1">
        <v>-0.33207925298484042</v>
      </c>
      <c r="D29" s="1">
        <f t="shared" si="1"/>
        <v>28</v>
      </c>
    </row>
    <row r="30" spans="1:4" x14ac:dyDescent="0.4">
      <c r="A30" s="1">
        <v>0.12308114871669668</v>
      </c>
      <c r="B30" s="1">
        <f t="shared" si="0"/>
        <v>2.0949113954820158</v>
      </c>
      <c r="C30" s="1">
        <v>0.71240947363548912</v>
      </c>
      <c r="D30" s="1">
        <f t="shared" si="1"/>
        <v>29</v>
      </c>
    </row>
    <row r="31" spans="1:4" x14ac:dyDescent="0.4">
      <c r="A31" s="1">
        <v>0.26544999542222358</v>
      </c>
      <c r="B31" s="1">
        <f t="shared" si="0"/>
        <v>1.3263287971978002</v>
      </c>
      <c r="C31" s="1">
        <v>-1.2598911780514754</v>
      </c>
      <c r="D31" s="1">
        <f t="shared" si="1"/>
        <v>30</v>
      </c>
    </row>
    <row r="32" spans="1:4" x14ac:dyDescent="0.4">
      <c r="A32" s="1">
        <v>0.69951475569933164</v>
      </c>
      <c r="B32" s="1">
        <f t="shared" si="0"/>
        <v>0.35736839046101754</v>
      </c>
      <c r="C32" s="1">
        <v>-0.50458652367524337</v>
      </c>
      <c r="D32" s="1">
        <f t="shared" si="1"/>
        <v>31</v>
      </c>
    </row>
    <row r="33" spans="1:4" x14ac:dyDescent="0.4">
      <c r="A33" s="1">
        <v>1.4496292001098667E-2</v>
      </c>
      <c r="B33" s="1">
        <f t="shared" si="0"/>
        <v>4.2338623863207427</v>
      </c>
      <c r="C33" s="1">
        <v>-0.98332066045259126</v>
      </c>
      <c r="D33" s="1">
        <f t="shared" si="1"/>
        <v>32</v>
      </c>
    </row>
    <row r="34" spans="1:4" x14ac:dyDescent="0.4">
      <c r="A34" s="1">
        <v>0.11590929898983733</v>
      </c>
      <c r="B34" s="1">
        <f t="shared" si="0"/>
        <v>2.1549472989831528</v>
      </c>
      <c r="C34" s="1">
        <v>-0.69146608439041302</v>
      </c>
      <c r="D34" s="1">
        <f t="shared" si="1"/>
        <v>33</v>
      </c>
    </row>
    <row r="35" spans="1:4" x14ac:dyDescent="0.4">
      <c r="A35" s="1">
        <v>0.47868282113101596</v>
      </c>
      <c r="B35" s="1">
        <f t="shared" si="0"/>
        <v>0.73671706973060536</v>
      </c>
      <c r="C35" s="1">
        <v>-0.20823222257604357</v>
      </c>
      <c r="D35" s="1">
        <f t="shared" si="1"/>
        <v>34</v>
      </c>
    </row>
    <row r="36" spans="1:4" x14ac:dyDescent="0.4">
      <c r="A36" s="1">
        <v>0.47093111972411267</v>
      </c>
      <c r="B36" s="1">
        <f t="shared" si="0"/>
        <v>0.75304343828417908</v>
      </c>
      <c r="C36" s="1">
        <v>-1.7158799892058596</v>
      </c>
      <c r="D36" s="1">
        <f t="shared" si="1"/>
        <v>35</v>
      </c>
    </row>
    <row r="37" spans="1:4" x14ac:dyDescent="0.4">
      <c r="A37" s="1">
        <v>0.50785851619006928</v>
      </c>
      <c r="B37" s="1">
        <f t="shared" si="0"/>
        <v>0.67755238163203968</v>
      </c>
      <c r="C37" s="1">
        <v>-1.8270657164976001</v>
      </c>
      <c r="D37" s="1">
        <f t="shared" si="1"/>
        <v>36</v>
      </c>
    </row>
    <row r="38" spans="1:4" x14ac:dyDescent="0.4">
      <c r="A38" s="1">
        <v>9.0029602954191712E-2</v>
      </c>
      <c r="B38" s="1">
        <f t="shared" si="0"/>
        <v>2.4076167410215183</v>
      </c>
      <c r="C38" s="1">
        <v>-1.5706018530181609</v>
      </c>
      <c r="D38" s="1">
        <f t="shared" si="1"/>
        <v>37</v>
      </c>
    </row>
    <row r="39" spans="1:4" x14ac:dyDescent="0.4">
      <c r="A39" s="1">
        <v>0.56285287026581621</v>
      </c>
      <c r="B39" s="1">
        <f t="shared" si="0"/>
        <v>0.57473701667257793</v>
      </c>
      <c r="C39" s="1">
        <v>0.51985011850774754</v>
      </c>
      <c r="D39" s="1">
        <f t="shared" si="1"/>
        <v>38</v>
      </c>
    </row>
    <row r="40" spans="1:4" x14ac:dyDescent="0.4">
      <c r="A40" s="1">
        <v>9.1311380352183599E-2</v>
      </c>
      <c r="B40" s="1">
        <f t="shared" si="0"/>
        <v>2.393479851261016</v>
      </c>
      <c r="C40" s="1">
        <v>-1.8745504348771647</v>
      </c>
      <c r="D40" s="1">
        <f t="shared" si="1"/>
        <v>39</v>
      </c>
    </row>
    <row r="41" spans="1:4" x14ac:dyDescent="0.4">
      <c r="A41" s="1">
        <v>0.35041352580339974</v>
      </c>
      <c r="B41" s="1">
        <f t="shared" si="0"/>
        <v>1.0486413196278017</v>
      </c>
      <c r="C41" s="1">
        <v>0.25246208679163828</v>
      </c>
      <c r="D41" s="1">
        <f t="shared" si="1"/>
        <v>40</v>
      </c>
    </row>
    <row r="42" spans="1:4" x14ac:dyDescent="0.4">
      <c r="A42" s="1">
        <v>0.48429822687459945</v>
      </c>
      <c r="B42" s="1">
        <f t="shared" si="0"/>
        <v>0.72505439079254153</v>
      </c>
      <c r="C42" s="1">
        <v>0.59702188082155772</v>
      </c>
      <c r="D42" s="1">
        <f t="shared" si="1"/>
        <v>41</v>
      </c>
    </row>
    <row r="43" spans="1:4" x14ac:dyDescent="0.4">
      <c r="A43" s="1">
        <v>0.5144810327463607</v>
      </c>
      <c r="B43" s="1">
        <f t="shared" si="0"/>
        <v>0.66459658979795633</v>
      </c>
      <c r="C43" s="1">
        <v>0.72160901254392229</v>
      </c>
      <c r="D43" s="1">
        <f t="shared" si="1"/>
        <v>42</v>
      </c>
    </row>
    <row r="44" spans="1:4" x14ac:dyDescent="0.4">
      <c r="A44" s="1">
        <v>0.13196203497421186</v>
      </c>
      <c r="B44" s="1">
        <f t="shared" si="0"/>
        <v>2.0252410115962851</v>
      </c>
      <c r="C44" s="1">
        <v>-1.0010921869252343</v>
      </c>
      <c r="D44" s="1">
        <f t="shared" si="1"/>
        <v>43</v>
      </c>
    </row>
    <row r="45" spans="1:4" x14ac:dyDescent="0.4">
      <c r="A45" s="1">
        <v>0.64519180883205662</v>
      </c>
      <c r="B45" s="1">
        <f t="shared" si="0"/>
        <v>0.43820762836025173</v>
      </c>
      <c r="C45" s="1">
        <v>0.40919871935329866</v>
      </c>
      <c r="D45" s="1">
        <f t="shared" si="1"/>
        <v>44</v>
      </c>
    </row>
    <row r="46" spans="1:4" x14ac:dyDescent="0.4">
      <c r="A46" s="1">
        <v>3.9155247657704395E-2</v>
      </c>
      <c r="B46" s="1">
        <f t="shared" si="0"/>
        <v>3.2402208257397476</v>
      </c>
      <c r="C46" s="1">
        <v>1.6137983038788661</v>
      </c>
      <c r="D46" s="1">
        <f t="shared" si="1"/>
        <v>45</v>
      </c>
    </row>
    <row r="47" spans="1:4" x14ac:dyDescent="0.4">
      <c r="A47" s="1">
        <v>0.46421704763939331</v>
      </c>
      <c r="B47" s="1">
        <f t="shared" si="0"/>
        <v>0.76740306104364087</v>
      </c>
      <c r="C47" s="1">
        <v>0.56918452173704281</v>
      </c>
      <c r="D47" s="1">
        <f t="shared" si="1"/>
        <v>46</v>
      </c>
    </row>
    <row r="48" spans="1:4" x14ac:dyDescent="0.4">
      <c r="A48" s="1">
        <v>0.64494766075624865</v>
      </c>
      <c r="B48" s="1">
        <f t="shared" si="0"/>
        <v>0.4385861115932318</v>
      </c>
      <c r="C48" s="1">
        <v>-2.2083077055867761</v>
      </c>
      <c r="D48" s="1">
        <f t="shared" si="1"/>
        <v>47</v>
      </c>
    </row>
    <row r="49" spans="1:4" x14ac:dyDescent="0.4">
      <c r="A49" s="1">
        <v>0.40455336161381877</v>
      </c>
      <c r="B49" s="1">
        <f t="shared" si="0"/>
        <v>0.90497163124898505</v>
      </c>
      <c r="C49" s="1">
        <v>-0.51976257964270189</v>
      </c>
      <c r="D49" s="1">
        <f t="shared" si="1"/>
        <v>48</v>
      </c>
    </row>
    <row r="50" spans="1:4" x14ac:dyDescent="0.4">
      <c r="A50" s="1">
        <v>0.71193578905606247</v>
      </c>
      <c r="B50" s="1">
        <f t="shared" si="0"/>
        <v>0.33976755554699922</v>
      </c>
      <c r="C50" s="1">
        <v>-0.246701574724284</v>
      </c>
      <c r="D50" s="1">
        <f t="shared" si="1"/>
        <v>49</v>
      </c>
    </row>
    <row r="51" spans="1:4" x14ac:dyDescent="0.4">
      <c r="A51" s="1">
        <v>5.618457594531083E-2</v>
      </c>
      <c r="B51" s="1">
        <f t="shared" si="0"/>
        <v>2.8791130091223058</v>
      </c>
      <c r="C51" s="1">
        <v>-0.97233851192868315</v>
      </c>
      <c r="D51" s="1">
        <f t="shared" si="1"/>
        <v>50</v>
      </c>
    </row>
    <row r="52" spans="1:4" x14ac:dyDescent="0.4">
      <c r="A52" s="1">
        <v>0.64937284463026823</v>
      </c>
      <c r="B52" s="1">
        <f t="shared" si="0"/>
        <v>0.43174823627907255</v>
      </c>
      <c r="C52" s="1">
        <v>-0.52941913963877596</v>
      </c>
      <c r="D52" s="1">
        <f t="shared" si="1"/>
        <v>51</v>
      </c>
    </row>
    <row r="53" spans="1:4" x14ac:dyDescent="0.4">
      <c r="A53" s="1">
        <v>0.21610156559953611</v>
      </c>
      <c r="B53" s="1">
        <f t="shared" si="0"/>
        <v>1.53200677070361</v>
      </c>
      <c r="C53" s="1">
        <v>-0.58436171457287855</v>
      </c>
      <c r="D53" s="1">
        <f t="shared" si="1"/>
        <v>52</v>
      </c>
    </row>
    <row r="54" spans="1:4" x14ac:dyDescent="0.4">
      <c r="A54" s="1">
        <v>0.30481887264625995</v>
      </c>
      <c r="B54" s="1">
        <f t="shared" si="0"/>
        <v>1.1880375389557201</v>
      </c>
      <c r="C54" s="1">
        <v>0.72111333793145604</v>
      </c>
      <c r="D54" s="1">
        <f t="shared" si="1"/>
        <v>53</v>
      </c>
    </row>
    <row r="55" spans="1:4" x14ac:dyDescent="0.4">
      <c r="A55" s="1">
        <v>0.68904690694906456</v>
      </c>
      <c r="B55" s="1">
        <f t="shared" si="0"/>
        <v>0.37244593053389169</v>
      </c>
      <c r="C55" s="1">
        <v>0.91351239461801015</v>
      </c>
      <c r="D55" s="1">
        <f t="shared" si="1"/>
        <v>54</v>
      </c>
    </row>
    <row r="56" spans="1:4" x14ac:dyDescent="0.4">
      <c r="A56" s="1">
        <v>3.3967101046784874E-2</v>
      </c>
      <c r="B56" s="1">
        <f t="shared" si="0"/>
        <v>3.382362839079839</v>
      </c>
      <c r="C56" s="1">
        <v>-0.72240368353959639</v>
      </c>
      <c r="D56" s="1">
        <f t="shared" si="1"/>
        <v>55</v>
      </c>
    </row>
    <row r="57" spans="1:4" x14ac:dyDescent="0.4">
      <c r="A57" s="1">
        <v>0.66017639698477126</v>
      </c>
      <c r="B57" s="1">
        <f t="shared" si="0"/>
        <v>0.41524821151269325</v>
      </c>
      <c r="C57" s="1">
        <v>-0.21464757082867436</v>
      </c>
      <c r="D57" s="1">
        <f t="shared" si="1"/>
        <v>56</v>
      </c>
    </row>
    <row r="58" spans="1:4" x14ac:dyDescent="0.4">
      <c r="A58" s="1">
        <v>0.83709219641712695</v>
      </c>
      <c r="B58" s="1">
        <f t="shared" si="0"/>
        <v>0.17782106352284766</v>
      </c>
      <c r="C58" s="1">
        <v>0.2344961558264913</v>
      </c>
      <c r="D58" s="1">
        <f t="shared" si="1"/>
        <v>57</v>
      </c>
    </row>
    <row r="59" spans="1:4" x14ac:dyDescent="0.4">
      <c r="A59" s="1">
        <v>0.52412488174077576</v>
      </c>
      <c r="B59" s="1">
        <f t="shared" si="0"/>
        <v>0.64602529912295381</v>
      </c>
      <c r="C59" s="1">
        <v>-0.21699634089600295</v>
      </c>
      <c r="D59" s="1">
        <f t="shared" si="1"/>
        <v>58</v>
      </c>
    </row>
    <row r="60" spans="1:4" x14ac:dyDescent="0.4">
      <c r="A60" s="1">
        <v>0.15686513870662558</v>
      </c>
      <c r="B60" s="1">
        <f t="shared" si="0"/>
        <v>1.8523688319061731</v>
      </c>
      <c r="C60" s="1">
        <v>1.1014549272658769</v>
      </c>
      <c r="D60" s="1">
        <f t="shared" si="1"/>
        <v>59</v>
      </c>
    </row>
    <row r="61" spans="1:4" x14ac:dyDescent="0.4">
      <c r="A61" s="1">
        <v>0.63563951536606955</v>
      </c>
      <c r="B61" s="1">
        <f t="shared" si="0"/>
        <v>0.45312367607259413</v>
      </c>
      <c r="C61" s="1">
        <v>-0.42706460590125062</v>
      </c>
      <c r="D61" s="1">
        <f t="shared" si="1"/>
        <v>60</v>
      </c>
    </row>
    <row r="62" spans="1:4" x14ac:dyDescent="0.4">
      <c r="A62" s="1">
        <v>0.19269386883144626</v>
      </c>
      <c r="B62" s="1">
        <f t="shared" si="0"/>
        <v>1.646652521237447</v>
      </c>
      <c r="C62" s="1">
        <v>-0.63718744058860466</v>
      </c>
      <c r="D62" s="1">
        <f t="shared" si="1"/>
        <v>61</v>
      </c>
    </row>
    <row r="63" spans="1:4" x14ac:dyDescent="0.4">
      <c r="A63" s="1">
        <v>0.66789757988219856</v>
      </c>
      <c r="B63" s="1">
        <f t="shared" si="0"/>
        <v>0.40362044073038816</v>
      </c>
      <c r="C63" s="1">
        <v>0.15309524314943701</v>
      </c>
      <c r="D63" s="1">
        <f t="shared" si="1"/>
        <v>62</v>
      </c>
    </row>
    <row r="64" spans="1:4" x14ac:dyDescent="0.4">
      <c r="A64" s="1">
        <v>0.92373424481948296</v>
      </c>
      <c r="B64" s="1">
        <f t="shared" si="0"/>
        <v>7.9330862540971742E-2</v>
      </c>
      <c r="C64" s="1">
        <v>0.36402070691110566</v>
      </c>
      <c r="D64" s="1">
        <f t="shared" si="1"/>
        <v>63</v>
      </c>
    </row>
    <row r="65" spans="1:4" x14ac:dyDescent="0.4">
      <c r="A65" s="1">
        <v>0.25016022217474898</v>
      </c>
      <c r="B65" s="1">
        <f t="shared" si="0"/>
        <v>1.3856536777023531</v>
      </c>
      <c r="C65" s="1">
        <v>-0.51093934416712727</v>
      </c>
      <c r="D65" s="1">
        <f t="shared" si="1"/>
        <v>64</v>
      </c>
    </row>
    <row r="66" spans="1:4" x14ac:dyDescent="0.4">
      <c r="A66" s="1">
        <v>7.4465163121433156E-2</v>
      </c>
      <c r="B66" s="1">
        <f t="shared" si="0"/>
        <v>2.5974238720681364</v>
      </c>
      <c r="C66" s="1">
        <v>0.20088918972760439</v>
      </c>
      <c r="D66" s="1">
        <f t="shared" si="1"/>
        <v>65</v>
      </c>
    </row>
    <row r="67" spans="1:4" x14ac:dyDescent="0.4">
      <c r="A67" s="1">
        <v>0.43427838984344003</v>
      </c>
      <c r="B67" s="1">
        <f t="shared" ref="B67:B101" si="2">-LN(A67)</f>
        <v>0.83406949927148588</v>
      </c>
      <c r="C67" s="1">
        <v>5.1620645535876974E-2</v>
      </c>
      <c r="D67" s="1">
        <f t="shared" si="1"/>
        <v>66</v>
      </c>
    </row>
    <row r="68" spans="1:4" x14ac:dyDescent="0.4">
      <c r="A68" s="1">
        <v>0.6258125553147984</v>
      </c>
      <c r="B68" s="1">
        <f t="shared" si="2"/>
        <v>0.46870438512534734</v>
      </c>
      <c r="C68" s="1">
        <v>-0.71260728873312473</v>
      </c>
      <c r="D68" s="1">
        <f t="shared" ref="D68:D101" si="3">D67+1</f>
        <v>67</v>
      </c>
    </row>
    <row r="69" spans="1:4" x14ac:dyDescent="0.4">
      <c r="A69" s="1">
        <v>0.43125705740531634</v>
      </c>
      <c r="B69" s="1">
        <f t="shared" si="2"/>
        <v>0.84105094577263773</v>
      </c>
      <c r="C69" s="1">
        <v>-0.12019995665468741</v>
      </c>
      <c r="D69" s="1">
        <f t="shared" si="3"/>
        <v>68</v>
      </c>
    </row>
    <row r="70" spans="1:4" x14ac:dyDescent="0.4">
      <c r="A70" s="1">
        <v>0.79625843073824276</v>
      </c>
      <c r="B70" s="1">
        <f t="shared" si="2"/>
        <v>0.22783148409750897</v>
      </c>
      <c r="C70" s="1">
        <v>-0.68400368036236614</v>
      </c>
      <c r="D70" s="1">
        <f t="shared" si="3"/>
        <v>69</v>
      </c>
    </row>
    <row r="71" spans="1:4" x14ac:dyDescent="0.4">
      <c r="A71" s="1">
        <v>9.3203527939695427E-2</v>
      </c>
      <c r="B71" s="1">
        <f t="shared" si="2"/>
        <v>2.3729697045768061</v>
      </c>
      <c r="C71" s="1">
        <v>-0.14775764611840714</v>
      </c>
      <c r="D71" s="1">
        <f t="shared" si="3"/>
        <v>70</v>
      </c>
    </row>
    <row r="72" spans="1:4" x14ac:dyDescent="0.4">
      <c r="A72" s="1">
        <v>0.31900997955259863</v>
      </c>
      <c r="B72" s="1">
        <f t="shared" si="2"/>
        <v>1.1425328928226768</v>
      </c>
      <c r="C72" s="1">
        <v>1.6623698684270494</v>
      </c>
      <c r="D72" s="1">
        <f t="shared" si="3"/>
        <v>71</v>
      </c>
    </row>
    <row r="73" spans="1:4" x14ac:dyDescent="0.4">
      <c r="A73" s="1">
        <v>0.91399884029663991</v>
      </c>
      <c r="B73" s="1">
        <f t="shared" si="2"/>
        <v>8.992597635084898E-2</v>
      </c>
      <c r="C73" s="1">
        <v>-1.0299163477611728</v>
      </c>
      <c r="D73" s="1">
        <f t="shared" si="3"/>
        <v>72</v>
      </c>
    </row>
    <row r="74" spans="1:4" x14ac:dyDescent="0.4">
      <c r="A74" s="1">
        <v>0.94409009063997318</v>
      </c>
      <c r="B74" s="1">
        <f t="shared" si="2"/>
        <v>5.7533682390294674E-2</v>
      </c>
      <c r="C74" s="1">
        <v>0.93331436801236123</v>
      </c>
      <c r="D74" s="1">
        <f t="shared" si="3"/>
        <v>73</v>
      </c>
    </row>
    <row r="75" spans="1:4" x14ac:dyDescent="0.4">
      <c r="A75" s="1">
        <v>1.1871700186162909E-2</v>
      </c>
      <c r="B75" s="1">
        <f t="shared" si="2"/>
        <v>4.4335978467369372</v>
      </c>
      <c r="C75" s="1">
        <v>-1.3464205039781518</v>
      </c>
      <c r="D75" s="1">
        <f t="shared" si="3"/>
        <v>74</v>
      </c>
    </row>
    <row r="76" spans="1:4" x14ac:dyDescent="0.4">
      <c r="A76" s="1">
        <v>2.5177770317697683E-2</v>
      </c>
      <c r="B76" s="1">
        <f t="shared" si="2"/>
        <v>3.6817938040207028</v>
      </c>
      <c r="C76" s="1">
        <v>0.36132519198872615</v>
      </c>
      <c r="D76" s="1">
        <f t="shared" si="3"/>
        <v>75</v>
      </c>
    </row>
    <row r="77" spans="1:4" x14ac:dyDescent="0.4">
      <c r="A77" s="1">
        <v>0.76235236671040985</v>
      </c>
      <c r="B77" s="1">
        <f t="shared" si="2"/>
        <v>0.27134640667581522</v>
      </c>
      <c r="C77" s="1">
        <v>1.0758571988844778</v>
      </c>
      <c r="D77" s="1">
        <f t="shared" si="3"/>
        <v>76</v>
      </c>
    </row>
    <row r="78" spans="1:4" x14ac:dyDescent="0.4">
      <c r="A78" s="1">
        <v>0.43797112949003569</v>
      </c>
      <c r="B78" s="1">
        <f t="shared" si="2"/>
        <v>0.82560228518445211</v>
      </c>
      <c r="C78" s="1">
        <v>-0.3725358510564547</v>
      </c>
      <c r="D78" s="1">
        <f t="shared" si="3"/>
        <v>77</v>
      </c>
    </row>
    <row r="79" spans="1:4" x14ac:dyDescent="0.4">
      <c r="A79" s="1">
        <v>0.59495834223456523</v>
      </c>
      <c r="B79" s="1">
        <f t="shared" si="2"/>
        <v>0.51926388893868625</v>
      </c>
      <c r="C79" s="1">
        <v>0.26844872991205193</v>
      </c>
      <c r="D79" s="1">
        <f t="shared" si="3"/>
        <v>78</v>
      </c>
    </row>
    <row r="80" spans="1:4" x14ac:dyDescent="0.4">
      <c r="A80" s="1">
        <v>0.53682058168279057</v>
      </c>
      <c r="B80" s="1">
        <f t="shared" si="2"/>
        <v>0.62209135262378012</v>
      </c>
      <c r="C80" s="1">
        <v>0.19332333067723084</v>
      </c>
      <c r="D80" s="1">
        <f t="shared" si="3"/>
        <v>79</v>
      </c>
    </row>
    <row r="81" spans="1:4" x14ac:dyDescent="0.4">
      <c r="A81" s="1">
        <v>7.9622791222876674E-2</v>
      </c>
      <c r="B81" s="1">
        <f t="shared" si="2"/>
        <v>2.5304549052186553</v>
      </c>
      <c r="C81" s="1">
        <v>-0.93449671112466604</v>
      </c>
      <c r="D81" s="1">
        <f t="shared" si="3"/>
        <v>80</v>
      </c>
    </row>
    <row r="82" spans="1:4" x14ac:dyDescent="0.4">
      <c r="A82" s="1">
        <v>2.5086214789269694E-2</v>
      </c>
      <c r="B82" s="1">
        <f t="shared" si="2"/>
        <v>3.685436795299204</v>
      </c>
      <c r="C82" s="1">
        <v>-0.52985910770075861</v>
      </c>
      <c r="D82" s="1">
        <f t="shared" si="3"/>
        <v>81</v>
      </c>
    </row>
    <row r="83" spans="1:4" x14ac:dyDescent="0.4">
      <c r="A83" s="1">
        <v>0.92950224311044649</v>
      </c>
      <c r="B83" s="1">
        <f t="shared" si="2"/>
        <v>7.3106058579390454E-2</v>
      </c>
      <c r="C83" s="1">
        <v>-0.46177092372090556</v>
      </c>
      <c r="D83" s="1">
        <f t="shared" si="3"/>
        <v>82</v>
      </c>
    </row>
    <row r="84" spans="1:4" x14ac:dyDescent="0.4">
      <c r="A84" s="1">
        <v>0.10681478316599018</v>
      </c>
      <c r="B84" s="1">
        <f t="shared" si="2"/>
        <v>2.2366589428778787</v>
      </c>
      <c r="C84" s="1">
        <v>-1.1441261449363083</v>
      </c>
      <c r="D84" s="1">
        <f t="shared" si="3"/>
        <v>83</v>
      </c>
    </row>
    <row r="85" spans="1:4" x14ac:dyDescent="0.4">
      <c r="A85" s="1">
        <v>6.482131412701804E-2</v>
      </c>
      <c r="B85" s="1">
        <f t="shared" si="2"/>
        <v>2.7361208079935544</v>
      </c>
      <c r="C85" s="1">
        <v>-0.21042183107056189</v>
      </c>
      <c r="D85" s="1">
        <f t="shared" si="3"/>
        <v>84</v>
      </c>
    </row>
    <row r="86" spans="1:4" x14ac:dyDescent="0.4">
      <c r="A86" s="1">
        <v>0.73598437452314824</v>
      </c>
      <c r="B86" s="1">
        <f t="shared" si="2"/>
        <v>0.30654639074608775</v>
      </c>
      <c r="C86" s="1">
        <v>1.5745536074973643</v>
      </c>
      <c r="D86" s="1">
        <f t="shared" si="3"/>
        <v>85</v>
      </c>
    </row>
    <row r="87" spans="1:4" x14ac:dyDescent="0.4">
      <c r="A87" s="1">
        <v>0.54161198767052221</v>
      </c>
      <c r="B87" s="1">
        <f t="shared" si="2"/>
        <v>0.61320542382081888</v>
      </c>
      <c r="C87" s="1">
        <v>-0.9978157322620973</v>
      </c>
      <c r="D87" s="1">
        <f t="shared" si="3"/>
        <v>86</v>
      </c>
    </row>
    <row r="88" spans="1:4" x14ac:dyDescent="0.4">
      <c r="A88" s="1">
        <v>0.80391857661671806</v>
      </c>
      <c r="B88" s="1">
        <f t="shared" si="2"/>
        <v>0.21825728779639203</v>
      </c>
      <c r="C88" s="1">
        <v>0.45488832256523892</v>
      </c>
      <c r="D88" s="1">
        <f t="shared" si="3"/>
        <v>87</v>
      </c>
    </row>
    <row r="89" spans="1:4" x14ac:dyDescent="0.4">
      <c r="A89" s="1">
        <v>7.077242347483749E-2</v>
      </c>
      <c r="B89" s="1">
        <f t="shared" si="2"/>
        <v>2.6482858530998521</v>
      </c>
      <c r="C89" s="1">
        <v>-4.7484718379564583E-2</v>
      </c>
      <c r="D89" s="1">
        <f t="shared" si="3"/>
        <v>88</v>
      </c>
    </row>
    <row r="90" spans="1:4" x14ac:dyDescent="0.4">
      <c r="A90" s="1">
        <v>0.33481856746116517</v>
      </c>
      <c r="B90" s="1">
        <f t="shared" si="2"/>
        <v>1.094166483537893</v>
      </c>
      <c r="C90" s="1">
        <v>1.523767423350364</v>
      </c>
      <c r="D90" s="1">
        <f t="shared" si="3"/>
        <v>89</v>
      </c>
    </row>
    <row r="91" spans="1:4" x14ac:dyDescent="0.4">
      <c r="A91" s="1">
        <v>0.17032380138554032</v>
      </c>
      <c r="B91" s="1">
        <f t="shared" si="2"/>
        <v>1.7700539395669503</v>
      </c>
      <c r="C91" s="1">
        <v>0.383545284421416</v>
      </c>
      <c r="D91" s="1">
        <f t="shared" si="3"/>
        <v>90</v>
      </c>
    </row>
    <row r="92" spans="1:4" x14ac:dyDescent="0.4">
      <c r="A92" s="1">
        <v>0.81557664723654899</v>
      </c>
      <c r="B92" s="1">
        <f t="shared" si="2"/>
        <v>0.20385987331001593</v>
      </c>
      <c r="C92" s="1">
        <v>0.4958303634339245</v>
      </c>
      <c r="D92" s="1">
        <f t="shared" si="3"/>
        <v>91</v>
      </c>
    </row>
    <row r="93" spans="1:4" x14ac:dyDescent="0.4">
      <c r="A93" s="1">
        <v>0.82064271980956449</v>
      </c>
      <c r="B93" s="1">
        <f t="shared" si="2"/>
        <v>0.19766744109247353</v>
      </c>
      <c r="C93" s="1">
        <v>-0.5794686330773402</v>
      </c>
      <c r="D93" s="1">
        <f t="shared" si="3"/>
        <v>92</v>
      </c>
    </row>
    <row r="94" spans="1:4" x14ac:dyDescent="0.4">
      <c r="A94" s="1">
        <v>0.29526657918027283</v>
      </c>
      <c r="B94" s="1">
        <f t="shared" si="2"/>
        <v>1.2198766724574013</v>
      </c>
      <c r="C94" s="1">
        <v>-1.2368786883598659</v>
      </c>
      <c r="D94" s="1">
        <f t="shared" si="3"/>
        <v>93</v>
      </c>
    </row>
    <row r="95" spans="1:4" x14ac:dyDescent="0.4">
      <c r="A95" s="1">
        <v>0.96575823236793112</v>
      </c>
      <c r="B95" s="1">
        <f t="shared" si="2"/>
        <v>3.4841753145978177E-2</v>
      </c>
      <c r="C95" s="1">
        <v>-1.2426517059793696</v>
      </c>
      <c r="D95" s="1">
        <f t="shared" si="3"/>
        <v>94</v>
      </c>
    </row>
    <row r="96" spans="1:4" x14ac:dyDescent="0.4">
      <c r="A96" s="1">
        <v>0.47941526535843987</v>
      </c>
      <c r="B96" s="1">
        <f t="shared" si="2"/>
        <v>0.73518811485544422</v>
      </c>
      <c r="C96" s="1">
        <v>-0.44338094085105695</v>
      </c>
      <c r="D96" s="1">
        <f t="shared" si="3"/>
        <v>95</v>
      </c>
    </row>
    <row r="97" spans="1:4" x14ac:dyDescent="0.4">
      <c r="A97" s="1">
        <v>0.43873409222693566</v>
      </c>
      <c r="B97" s="1">
        <f t="shared" si="2"/>
        <v>0.8238617618919889</v>
      </c>
      <c r="C97" s="1">
        <v>8.6896534412517212E-2</v>
      </c>
      <c r="D97" s="1">
        <f t="shared" si="3"/>
        <v>96</v>
      </c>
    </row>
    <row r="98" spans="1:4" x14ac:dyDescent="0.4">
      <c r="A98" s="1">
        <v>0.33259071626941739</v>
      </c>
      <c r="B98" s="1">
        <f t="shared" si="2"/>
        <v>1.1008426252123402</v>
      </c>
      <c r="C98" s="1">
        <v>-0.76200194598641247</v>
      </c>
      <c r="D98" s="1">
        <f t="shared" si="3"/>
        <v>97</v>
      </c>
    </row>
    <row r="99" spans="1:4" x14ac:dyDescent="0.4">
      <c r="A99" s="1">
        <v>1.6602069154942473E-2</v>
      </c>
      <c r="B99" s="1">
        <f t="shared" si="2"/>
        <v>4.0982279434994409</v>
      </c>
      <c r="C99" s="1">
        <v>2.085216692648828</v>
      </c>
      <c r="D99" s="1">
        <f t="shared" si="3"/>
        <v>98</v>
      </c>
    </row>
    <row r="100" spans="1:4" x14ac:dyDescent="0.4">
      <c r="A100" s="1">
        <v>0.32435071871089816</v>
      </c>
      <c r="B100" s="1">
        <f t="shared" si="2"/>
        <v>1.1259298834756797</v>
      </c>
      <c r="C100" s="1">
        <v>2.5208919396391138E-2</v>
      </c>
      <c r="D100" s="1">
        <f t="shared" si="3"/>
        <v>99</v>
      </c>
    </row>
    <row r="101" spans="1:4" x14ac:dyDescent="0.4">
      <c r="A101" s="1">
        <v>0.45222327341532642</v>
      </c>
      <c r="B101" s="1">
        <f t="shared" si="2"/>
        <v>0.79357925337878155</v>
      </c>
      <c r="C101" s="1">
        <v>-0.88474735093768686</v>
      </c>
      <c r="D101" s="1">
        <f t="shared" si="3"/>
        <v>100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486E-1022-4BCB-B74F-2E9681A26FA5}">
  <dimension ref="A1:I124"/>
  <sheetViews>
    <sheetView topLeftCell="I1" workbookViewId="0">
      <selection sqref="A1:I124"/>
    </sheetView>
  </sheetViews>
  <sheetFormatPr defaultRowHeight="14.25" x14ac:dyDescent="0.45"/>
  <sheetData>
    <row r="1" spans="1:9" x14ac:dyDescent="0.45">
      <c r="A1" t="s">
        <v>18</v>
      </c>
    </row>
    <row r="2" spans="1:9" ht="14.65" thickBot="1" x14ac:dyDescent="0.5"/>
    <row r="3" spans="1:9" x14ac:dyDescent="0.45">
      <c r="A3" s="6" t="s">
        <v>19</v>
      </c>
      <c r="B3" s="6"/>
    </row>
    <row r="4" spans="1:9" x14ac:dyDescent="0.45">
      <c r="A4" s="3" t="s">
        <v>20</v>
      </c>
      <c r="B4" s="3">
        <v>3.6490019925023272E-2</v>
      </c>
    </row>
    <row r="5" spans="1:9" x14ac:dyDescent="0.45">
      <c r="A5" s="3" t="s">
        <v>21</v>
      </c>
      <c r="B5" s="3">
        <v>1.3315215541285952E-3</v>
      </c>
    </row>
    <row r="6" spans="1:9" x14ac:dyDescent="0.45">
      <c r="A6" s="3" t="s">
        <v>22</v>
      </c>
      <c r="B6" s="3">
        <v>-8.8589731238905012E-3</v>
      </c>
    </row>
    <row r="7" spans="1:9" x14ac:dyDescent="0.45">
      <c r="A7" s="3" t="s">
        <v>23</v>
      </c>
      <c r="B7" s="3">
        <v>0.89782076380107489</v>
      </c>
    </row>
    <row r="8" spans="1:9" ht="14.65" thickBot="1" x14ac:dyDescent="0.5">
      <c r="A8" s="4" t="s">
        <v>24</v>
      </c>
      <c r="B8" s="4">
        <v>100</v>
      </c>
    </row>
    <row r="10" spans="1:9" ht="14.65" thickBot="1" x14ac:dyDescent="0.5">
      <c r="A10" t="s">
        <v>25</v>
      </c>
    </row>
    <row r="11" spans="1:9" x14ac:dyDescent="0.45">
      <c r="A11" s="5"/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</row>
    <row r="12" spans="1:9" x14ac:dyDescent="0.45">
      <c r="A12" s="3" t="s">
        <v>26</v>
      </c>
      <c r="B12" s="3">
        <v>1</v>
      </c>
      <c r="C12" s="3">
        <v>0.1053251835460145</v>
      </c>
      <c r="D12" s="3">
        <v>0.1053251835460145</v>
      </c>
      <c r="E12" s="3">
        <v>0.13066309302929996</v>
      </c>
      <c r="F12" s="3">
        <v>0.7185236693935142</v>
      </c>
    </row>
    <row r="13" spans="1:9" x14ac:dyDescent="0.45">
      <c r="A13" s="3" t="s">
        <v>27</v>
      </c>
      <c r="B13" s="3">
        <v>98</v>
      </c>
      <c r="C13" s="3">
        <v>78.996048143409865</v>
      </c>
      <c r="D13" s="3">
        <v>0.80608212391234557</v>
      </c>
      <c r="E13" s="3"/>
      <c r="F13" s="3"/>
    </row>
    <row r="14" spans="1:9" ht="14.65" thickBot="1" x14ac:dyDescent="0.5">
      <c r="A14" s="4" t="s">
        <v>28</v>
      </c>
      <c r="B14" s="4">
        <v>99</v>
      </c>
      <c r="C14" s="4">
        <v>79.10137332695588</v>
      </c>
      <c r="D14" s="4"/>
      <c r="E14" s="4"/>
      <c r="F14" s="4"/>
    </row>
    <row r="15" spans="1:9" ht="14.65" thickBot="1" x14ac:dyDescent="0.5"/>
    <row r="16" spans="1:9" x14ac:dyDescent="0.45">
      <c r="A16" s="5"/>
      <c r="B16" s="5" t="s">
        <v>35</v>
      </c>
      <c r="C16" s="5" t="s">
        <v>23</v>
      </c>
      <c r="D16" s="5" t="s">
        <v>36</v>
      </c>
      <c r="E16" s="5" t="s">
        <v>37</v>
      </c>
      <c r="F16" s="5" t="s">
        <v>38</v>
      </c>
      <c r="G16" s="5" t="s">
        <v>39</v>
      </c>
      <c r="H16" s="5" t="s">
        <v>40</v>
      </c>
      <c r="I16" s="5" t="s">
        <v>41</v>
      </c>
    </row>
    <row r="17" spans="1:9" x14ac:dyDescent="0.45">
      <c r="A17" s="3" t="s">
        <v>29</v>
      </c>
      <c r="B17" s="3">
        <v>-3.2807023478998179E-2</v>
      </c>
      <c r="C17" s="3">
        <v>0.18091937313910517</v>
      </c>
      <c r="D17" s="3">
        <v>-0.1813350494740745</v>
      </c>
      <c r="E17" s="3">
        <v>0.8564791139540382</v>
      </c>
      <c r="F17" s="3">
        <v>-0.39183563136362787</v>
      </c>
      <c r="G17" s="3">
        <v>0.32622158440563154</v>
      </c>
      <c r="H17" s="3">
        <v>-0.39183563136362787</v>
      </c>
      <c r="I17" s="3">
        <v>0.32622158440563154</v>
      </c>
    </row>
    <row r="18" spans="1:9" ht="14.65" thickBot="1" x14ac:dyDescent="0.5">
      <c r="A18" s="4" t="s">
        <v>42</v>
      </c>
      <c r="B18" s="4">
        <v>-1.1242902674186582E-3</v>
      </c>
      <c r="C18" s="4">
        <v>3.1102978767694215E-3</v>
      </c>
      <c r="D18" s="4">
        <v>-0.36147350252716848</v>
      </c>
      <c r="E18" s="4">
        <v>0.7185236693935565</v>
      </c>
      <c r="F18" s="4">
        <v>-7.2965751776943987E-3</v>
      </c>
      <c r="G18" s="4">
        <v>5.0479946428570819E-3</v>
      </c>
      <c r="H18" s="4">
        <v>-7.2965751776943987E-3</v>
      </c>
      <c r="I18" s="4">
        <v>5.0479946428570819E-3</v>
      </c>
    </row>
    <row r="22" spans="1:9" x14ac:dyDescent="0.45">
      <c r="A22" t="s">
        <v>43</v>
      </c>
    </row>
    <row r="23" spans="1:9" ht="14.65" thickBot="1" x14ac:dyDescent="0.5"/>
    <row r="24" spans="1:9" x14ac:dyDescent="0.45">
      <c r="A24" s="5" t="s">
        <v>44</v>
      </c>
      <c r="B24" s="5" t="s">
        <v>45</v>
      </c>
    </row>
    <row r="25" spans="1:9" x14ac:dyDescent="0.45">
      <c r="A25" s="3">
        <v>0.5</v>
      </c>
      <c r="B25" s="3">
        <v>-2.2083077055867761</v>
      </c>
    </row>
    <row r="26" spans="1:9" x14ac:dyDescent="0.45">
      <c r="A26" s="3">
        <v>1.5</v>
      </c>
      <c r="B26" s="3">
        <v>-1.8745504348771647</v>
      </c>
    </row>
    <row r="27" spans="1:9" x14ac:dyDescent="0.45">
      <c r="A27" s="3">
        <v>2.5</v>
      </c>
      <c r="B27" s="3">
        <v>-1.8270657164976001</v>
      </c>
    </row>
    <row r="28" spans="1:9" x14ac:dyDescent="0.45">
      <c r="A28" s="3">
        <v>3.5</v>
      </c>
      <c r="B28" s="3">
        <v>-1.7158799892058596</v>
      </c>
    </row>
    <row r="29" spans="1:9" x14ac:dyDescent="0.45">
      <c r="A29" s="3">
        <v>4.5</v>
      </c>
      <c r="B29" s="3">
        <v>-1.5706018530181609</v>
      </c>
    </row>
    <row r="30" spans="1:9" x14ac:dyDescent="0.45">
      <c r="A30" s="3">
        <v>5.5</v>
      </c>
      <c r="B30" s="3">
        <v>-1.3464205039781518</v>
      </c>
    </row>
    <row r="31" spans="1:9" x14ac:dyDescent="0.45">
      <c r="A31" s="3">
        <v>6.5</v>
      </c>
      <c r="B31" s="3">
        <v>-1.3398221199167892</v>
      </c>
    </row>
    <row r="32" spans="1:9" x14ac:dyDescent="0.45">
      <c r="A32" s="3">
        <v>7.5</v>
      </c>
      <c r="B32" s="3">
        <v>-1.2757823242282029</v>
      </c>
    </row>
    <row r="33" spans="1:2" x14ac:dyDescent="0.45">
      <c r="A33" s="3">
        <v>8.5</v>
      </c>
      <c r="B33" s="3">
        <v>-1.2598911780514754</v>
      </c>
    </row>
    <row r="34" spans="1:2" x14ac:dyDescent="0.45">
      <c r="A34" s="3">
        <v>9.5</v>
      </c>
      <c r="B34" s="3">
        <v>-1.2426517059793696</v>
      </c>
    </row>
    <row r="35" spans="1:2" x14ac:dyDescent="0.45">
      <c r="A35" s="3">
        <v>10.5</v>
      </c>
      <c r="B35" s="3">
        <v>-1.2368786883598659</v>
      </c>
    </row>
    <row r="36" spans="1:2" x14ac:dyDescent="0.45">
      <c r="A36" s="3">
        <v>11.5</v>
      </c>
      <c r="B36" s="3">
        <v>-1.1467795957287308</v>
      </c>
    </row>
    <row r="37" spans="1:2" x14ac:dyDescent="0.45">
      <c r="A37" s="3">
        <v>12.5</v>
      </c>
      <c r="B37" s="3">
        <v>-1.1441261449363083</v>
      </c>
    </row>
    <row r="38" spans="1:2" x14ac:dyDescent="0.45">
      <c r="A38" s="3">
        <v>13.5</v>
      </c>
      <c r="B38" s="3">
        <v>-1.0299163477611728</v>
      </c>
    </row>
    <row r="39" spans="1:2" x14ac:dyDescent="0.45">
      <c r="A39" s="3">
        <v>14.5</v>
      </c>
      <c r="B39" s="3">
        <v>-1.0042549547506496</v>
      </c>
    </row>
    <row r="40" spans="1:2" x14ac:dyDescent="0.45">
      <c r="A40" s="3">
        <v>15.5</v>
      </c>
      <c r="B40" s="3">
        <v>-1.0010921869252343</v>
      </c>
    </row>
    <row r="41" spans="1:2" x14ac:dyDescent="0.45">
      <c r="A41" s="3">
        <v>16.5</v>
      </c>
      <c r="B41" s="3">
        <v>-0.9978157322620973</v>
      </c>
    </row>
    <row r="42" spans="1:2" x14ac:dyDescent="0.45">
      <c r="A42" s="3">
        <v>17.5</v>
      </c>
      <c r="B42" s="3">
        <v>-0.98332066045259126</v>
      </c>
    </row>
    <row r="43" spans="1:2" x14ac:dyDescent="0.45">
      <c r="A43" s="3">
        <v>18.5</v>
      </c>
      <c r="B43" s="3">
        <v>-0.97233851192868315</v>
      </c>
    </row>
    <row r="44" spans="1:2" x14ac:dyDescent="0.45">
      <c r="A44" s="3">
        <v>19.5</v>
      </c>
      <c r="B44" s="3">
        <v>-0.93449671112466604</v>
      </c>
    </row>
    <row r="45" spans="1:2" x14ac:dyDescent="0.45">
      <c r="A45" s="3">
        <v>20.5</v>
      </c>
      <c r="B45" s="3">
        <v>-0.88474735093768686</v>
      </c>
    </row>
    <row r="46" spans="1:2" x14ac:dyDescent="0.45">
      <c r="A46" s="3">
        <v>21.5</v>
      </c>
      <c r="B46" s="3">
        <v>-0.85085730461287312</v>
      </c>
    </row>
    <row r="47" spans="1:2" x14ac:dyDescent="0.45">
      <c r="A47" s="3">
        <v>22.5</v>
      </c>
      <c r="B47" s="3">
        <v>-0.83124405136913992</v>
      </c>
    </row>
    <row r="48" spans="1:2" x14ac:dyDescent="0.45">
      <c r="A48" s="3">
        <v>23.5</v>
      </c>
      <c r="B48" s="3">
        <v>-0.77330014391918667</v>
      </c>
    </row>
    <row r="49" spans="1:2" x14ac:dyDescent="0.45">
      <c r="A49" s="3">
        <v>24.5</v>
      </c>
      <c r="B49" s="3">
        <v>-0.76200194598641247</v>
      </c>
    </row>
    <row r="50" spans="1:2" x14ac:dyDescent="0.45">
      <c r="A50" s="3">
        <v>25.5</v>
      </c>
      <c r="B50" s="3">
        <v>-0.72240368353959639</v>
      </c>
    </row>
    <row r="51" spans="1:2" x14ac:dyDescent="0.45">
      <c r="A51" s="3">
        <v>26.5</v>
      </c>
      <c r="B51" s="3">
        <v>-0.71260728873312473</v>
      </c>
    </row>
    <row r="52" spans="1:2" x14ac:dyDescent="0.45">
      <c r="A52" s="3">
        <v>27.5</v>
      </c>
      <c r="B52" s="3">
        <v>-0.69146608439041302</v>
      </c>
    </row>
    <row r="53" spans="1:2" x14ac:dyDescent="0.45">
      <c r="A53" s="3">
        <v>28.5</v>
      </c>
      <c r="B53" s="3">
        <v>-0.68400368036236614</v>
      </c>
    </row>
    <row r="54" spans="1:2" x14ac:dyDescent="0.45">
      <c r="A54" s="3">
        <v>29.5</v>
      </c>
      <c r="B54" s="3">
        <v>-0.63718744058860466</v>
      </c>
    </row>
    <row r="55" spans="1:2" x14ac:dyDescent="0.45">
      <c r="A55" s="3">
        <v>30.5</v>
      </c>
      <c r="B55" s="3">
        <v>-0.58436171457287855</v>
      </c>
    </row>
    <row r="56" spans="1:2" x14ac:dyDescent="0.45">
      <c r="A56" s="3">
        <v>31.5</v>
      </c>
      <c r="B56" s="3">
        <v>-0.5794686330773402</v>
      </c>
    </row>
    <row r="57" spans="1:2" x14ac:dyDescent="0.45">
      <c r="A57" s="3">
        <v>32.5</v>
      </c>
      <c r="B57" s="3">
        <v>-0.52985910770075861</v>
      </c>
    </row>
    <row r="58" spans="1:2" x14ac:dyDescent="0.45">
      <c r="A58" s="3">
        <v>33.5</v>
      </c>
      <c r="B58" s="3">
        <v>-0.52941913963877596</v>
      </c>
    </row>
    <row r="59" spans="1:2" x14ac:dyDescent="0.45">
      <c r="A59" s="3">
        <v>34.5</v>
      </c>
      <c r="B59" s="3">
        <v>-0.51976257964270189</v>
      </c>
    </row>
    <row r="60" spans="1:2" x14ac:dyDescent="0.45">
      <c r="A60" s="3">
        <v>35.5</v>
      </c>
      <c r="B60" s="3">
        <v>-0.51093934416712727</v>
      </c>
    </row>
    <row r="61" spans="1:2" x14ac:dyDescent="0.45">
      <c r="A61" s="3">
        <v>36.5</v>
      </c>
      <c r="B61" s="3">
        <v>-0.50458652367524337</v>
      </c>
    </row>
    <row r="62" spans="1:2" x14ac:dyDescent="0.45">
      <c r="A62" s="3">
        <v>37.5</v>
      </c>
      <c r="B62" s="3">
        <v>-0.46177092372090556</v>
      </c>
    </row>
    <row r="63" spans="1:2" x14ac:dyDescent="0.45">
      <c r="A63" s="3">
        <v>38.5</v>
      </c>
      <c r="B63" s="3">
        <v>-0.44338094085105695</v>
      </c>
    </row>
    <row r="64" spans="1:2" x14ac:dyDescent="0.45">
      <c r="A64" s="3">
        <v>39.5</v>
      </c>
      <c r="B64" s="3">
        <v>-0.42706460590125062</v>
      </c>
    </row>
    <row r="65" spans="1:2" x14ac:dyDescent="0.45">
      <c r="A65" s="3">
        <v>40.5</v>
      </c>
      <c r="B65" s="3">
        <v>-0.3725358510564547</v>
      </c>
    </row>
    <row r="66" spans="1:2" x14ac:dyDescent="0.45">
      <c r="A66" s="3">
        <v>41.5</v>
      </c>
      <c r="B66" s="3">
        <v>-0.33207925298484042</v>
      </c>
    </row>
    <row r="67" spans="1:2" x14ac:dyDescent="0.45">
      <c r="A67" s="3">
        <v>42.5</v>
      </c>
      <c r="B67" s="3">
        <v>-0.30736146072740667</v>
      </c>
    </row>
    <row r="68" spans="1:2" x14ac:dyDescent="0.45">
      <c r="A68" s="3">
        <v>43.5</v>
      </c>
      <c r="B68" s="3">
        <v>-0.246701574724284</v>
      </c>
    </row>
    <row r="69" spans="1:2" x14ac:dyDescent="0.45">
      <c r="A69" s="3">
        <v>44.5</v>
      </c>
      <c r="B69" s="3">
        <v>-0.21699634089600295</v>
      </c>
    </row>
    <row r="70" spans="1:2" x14ac:dyDescent="0.45">
      <c r="A70" s="3">
        <v>45.5</v>
      </c>
      <c r="B70" s="3">
        <v>-0.21464757082867436</v>
      </c>
    </row>
    <row r="71" spans="1:2" x14ac:dyDescent="0.45">
      <c r="A71" s="3">
        <v>46.5</v>
      </c>
      <c r="B71" s="3">
        <v>-0.21042183107056189</v>
      </c>
    </row>
    <row r="72" spans="1:2" x14ac:dyDescent="0.45">
      <c r="A72" s="3">
        <v>47.5</v>
      </c>
      <c r="B72" s="3">
        <v>-0.20823222257604357</v>
      </c>
    </row>
    <row r="73" spans="1:2" x14ac:dyDescent="0.45">
      <c r="A73" s="3">
        <v>48.5</v>
      </c>
      <c r="B73" s="3">
        <v>-0.14775764611840714</v>
      </c>
    </row>
    <row r="74" spans="1:2" x14ac:dyDescent="0.45">
      <c r="A74" s="3">
        <v>49.5</v>
      </c>
      <c r="B74" s="3">
        <v>-0.12019995665468741</v>
      </c>
    </row>
    <row r="75" spans="1:2" x14ac:dyDescent="0.45">
      <c r="A75" s="3">
        <v>50.5</v>
      </c>
      <c r="B75" s="3">
        <v>-7.6688593253493309E-2</v>
      </c>
    </row>
    <row r="76" spans="1:2" x14ac:dyDescent="0.45">
      <c r="A76" s="3">
        <v>51.5</v>
      </c>
      <c r="B76" s="3">
        <v>-4.7484718379564583E-2</v>
      </c>
    </row>
    <row r="77" spans="1:2" x14ac:dyDescent="0.45">
      <c r="A77" s="3">
        <v>52.5</v>
      </c>
      <c r="B77" s="3">
        <v>-4.6281911636469886E-3</v>
      </c>
    </row>
    <row r="78" spans="1:2" x14ac:dyDescent="0.45">
      <c r="A78" s="3">
        <v>53.5</v>
      </c>
      <c r="B78" s="3">
        <v>2.5208919396391138E-2</v>
      </c>
    </row>
    <row r="79" spans="1:2" x14ac:dyDescent="0.45">
      <c r="A79" s="3">
        <v>54.5</v>
      </c>
      <c r="B79" s="3">
        <v>5.1620645535876974E-2</v>
      </c>
    </row>
    <row r="80" spans="1:2" x14ac:dyDescent="0.45">
      <c r="A80" s="3">
        <v>55.5</v>
      </c>
      <c r="B80" s="3">
        <v>7.0015175879234448E-2</v>
      </c>
    </row>
    <row r="81" spans="1:2" x14ac:dyDescent="0.45">
      <c r="A81" s="3">
        <v>56.5</v>
      </c>
      <c r="B81" s="3">
        <v>8.6896534412517212E-2</v>
      </c>
    </row>
    <row r="82" spans="1:2" x14ac:dyDescent="0.45">
      <c r="A82" s="3">
        <v>57.5</v>
      </c>
      <c r="B82" s="3">
        <v>8.8816705101635307E-2</v>
      </c>
    </row>
    <row r="83" spans="1:2" x14ac:dyDescent="0.45">
      <c r="A83" s="3">
        <v>58.5</v>
      </c>
      <c r="B83" s="3">
        <v>0.11111296771559864</v>
      </c>
    </row>
    <row r="84" spans="1:2" x14ac:dyDescent="0.45">
      <c r="A84" s="3">
        <v>59.5</v>
      </c>
      <c r="B84" s="3">
        <v>0.15309524314943701</v>
      </c>
    </row>
    <row r="85" spans="1:2" x14ac:dyDescent="0.45">
      <c r="A85" s="3">
        <v>60.5</v>
      </c>
      <c r="B85" s="3">
        <v>0.19332333067723084</v>
      </c>
    </row>
    <row r="86" spans="1:2" x14ac:dyDescent="0.45">
      <c r="A86" s="3">
        <v>61.5</v>
      </c>
      <c r="B86" s="3">
        <v>0.20088918972760439</v>
      </c>
    </row>
    <row r="87" spans="1:2" x14ac:dyDescent="0.45">
      <c r="A87" s="3">
        <v>62.5</v>
      </c>
      <c r="B87" s="3">
        <v>0.2344961558264913</v>
      </c>
    </row>
    <row r="88" spans="1:2" x14ac:dyDescent="0.45">
      <c r="A88" s="3">
        <v>63.5</v>
      </c>
      <c r="B88" s="3">
        <v>0.23748498279019259</v>
      </c>
    </row>
    <row r="89" spans="1:2" x14ac:dyDescent="0.45">
      <c r="A89" s="3">
        <v>64.5</v>
      </c>
      <c r="B89" s="3">
        <v>0.25246208679163828</v>
      </c>
    </row>
    <row r="90" spans="1:2" x14ac:dyDescent="0.45">
      <c r="A90" s="3">
        <v>65.5</v>
      </c>
      <c r="B90" s="3">
        <v>0.26844872991205193</v>
      </c>
    </row>
    <row r="91" spans="1:2" x14ac:dyDescent="0.45">
      <c r="A91" s="3">
        <v>66.5</v>
      </c>
      <c r="B91" s="3">
        <v>0.29136117518646643</v>
      </c>
    </row>
    <row r="92" spans="1:2" x14ac:dyDescent="0.45">
      <c r="A92" s="3">
        <v>67.5</v>
      </c>
      <c r="B92" s="3">
        <v>0.35700054468179587</v>
      </c>
    </row>
    <row r="93" spans="1:2" x14ac:dyDescent="0.45">
      <c r="A93" s="3">
        <v>68.5</v>
      </c>
      <c r="B93" s="3">
        <v>0.36132519198872615</v>
      </c>
    </row>
    <row r="94" spans="1:2" x14ac:dyDescent="0.45">
      <c r="A94" s="3">
        <v>69.5</v>
      </c>
      <c r="B94" s="3">
        <v>0.36402070691110566</v>
      </c>
    </row>
    <row r="95" spans="1:2" x14ac:dyDescent="0.45">
      <c r="A95" s="3">
        <v>70.5</v>
      </c>
      <c r="B95" s="3">
        <v>0.383545284421416</v>
      </c>
    </row>
    <row r="96" spans="1:2" x14ac:dyDescent="0.45">
      <c r="A96" s="3">
        <v>71.5</v>
      </c>
      <c r="B96" s="3">
        <v>0.40919871935329866</v>
      </c>
    </row>
    <row r="97" spans="1:2" x14ac:dyDescent="0.45">
      <c r="A97" s="3">
        <v>72.5</v>
      </c>
      <c r="B97" s="3">
        <v>0.44557509681908414</v>
      </c>
    </row>
    <row r="98" spans="1:2" x14ac:dyDescent="0.45">
      <c r="A98" s="3">
        <v>73.5</v>
      </c>
      <c r="B98" s="3">
        <v>0.45488832256523892</v>
      </c>
    </row>
    <row r="99" spans="1:2" x14ac:dyDescent="0.45">
      <c r="A99" s="3">
        <v>74.5</v>
      </c>
      <c r="B99" s="3">
        <v>0.4958303634339245</v>
      </c>
    </row>
    <row r="100" spans="1:2" x14ac:dyDescent="0.45">
      <c r="A100" s="3">
        <v>75.5</v>
      </c>
      <c r="B100" s="3">
        <v>0.51985011850774754</v>
      </c>
    </row>
    <row r="101" spans="1:2" x14ac:dyDescent="0.45">
      <c r="A101" s="3">
        <v>76.5</v>
      </c>
      <c r="B101" s="3">
        <v>0.55636746765230782</v>
      </c>
    </row>
    <row r="102" spans="1:2" x14ac:dyDescent="0.45">
      <c r="A102" s="3">
        <v>77.5</v>
      </c>
      <c r="B102" s="3">
        <v>0.56918452173704281</v>
      </c>
    </row>
    <row r="103" spans="1:2" x14ac:dyDescent="0.45">
      <c r="A103" s="3">
        <v>78.5</v>
      </c>
      <c r="B103" s="3">
        <v>0.59702188082155772</v>
      </c>
    </row>
    <row r="104" spans="1:2" x14ac:dyDescent="0.45">
      <c r="A104" s="3">
        <v>79.5</v>
      </c>
      <c r="B104" s="3">
        <v>0.71240947363548912</v>
      </c>
    </row>
    <row r="105" spans="1:2" x14ac:dyDescent="0.45">
      <c r="A105" s="3">
        <v>80.5</v>
      </c>
      <c r="B105" s="3">
        <v>0.72111333793145604</v>
      </c>
    </row>
    <row r="106" spans="1:2" x14ac:dyDescent="0.45">
      <c r="A106" s="3">
        <v>81.5</v>
      </c>
      <c r="B106" s="3">
        <v>0.72160901254392229</v>
      </c>
    </row>
    <row r="107" spans="1:2" x14ac:dyDescent="0.45">
      <c r="A107" s="3">
        <v>82.5</v>
      </c>
      <c r="B107" s="3">
        <v>0.80929112300509587</v>
      </c>
    </row>
    <row r="108" spans="1:2" x14ac:dyDescent="0.45">
      <c r="A108" s="3">
        <v>83.5</v>
      </c>
      <c r="B108" s="3">
        <v>0.80992776929633692</v>
      </c>
    </row>
    <row r="109" spans="1:2" x14ac:dyDescent="0.45">
      <c r="A109" s="3">
        <v>84.5</v>
      </c>
      <c r="B109" s="3">
        <v>0.91351239461801015</v>
      </c>
    </row>
    <row r="110" spans="1:2" x14ac:dyDescent="0.45">
      <c r="A110" s="3">
        <v>85.5</v>
      </c>
      <c r="B110" s="3">
        <v>0.93331436801236123</v>
      </c>
    </row>
    <row r="111" spans="1:2" x14ac:dyDescent="0.45">
      <c r="A111" s="3">
        <v>86.5</v>
      </c>
      <c r="B111" s="3">
        <v>1.0758571988844778</v>
      </c>
    </row>
    <row r="112" spans="1:2" x14ac:dyDescent="0.45">
      <c r="A112" s="3">
        <v>87.5</v>
      </c>
      <c r="B112" s="3">
        <v>1.0780422599054873</v>
      </c>
    </row>
    <row r="113" spans="1:2" x14ac:dyDescent="0.45">
      <c r="A113" s="3">
        <v>88.5</v>
      </c>
      <c r="B113" s="3">
        <v>1.1014549272658769</v>
      </c>
    </row>
    <row r="114" spans="1:2" x14ac:dyDescent="0.45">
      <c r="A114" s="3">
        <v>89.5</v>
      </c>
      <c r="B114" s="3">
        <v>1.1106203601229936</v>
      </c>
    </row>
    <row r="115" spans="1:2" x14ac:dyDescent="0.45">
      <c r="A115" s="3">
        <v>90.5</v>
      </c>
      <c r="B115" s="3">
        <v>1.1123233889520634</v>
      </c>
    </row>
    <row r="116" spans="1:2" x14ac:dyDescent="0.45">
      <c r="A116" s="3">
        <v>91.5</v>
      </c>
      <c r="B116" s="3">
        <v>1.1547899703145958</v>
      </c>
    </row>
    <row r="117" spans="1:2" x14ac:dyDescent="0.45">
      <c r="A117" s="3">
        <v>92.5</v>
      </c>
      <c r="B117" s="3">
        <v>1.1549400369403884</v>
      </c>
    </row>
    <row r="118" spans="1:2" x14ac:dyDescent="0.45">
      <c r="A118" s="3">
        <v>93.5</v>
      </c>
      <c r="B118" s="3">
        <v>1.2002328730886802</v>
      </c>
    </row>
    <row r="119" spans="1:2" x14ac:dyDescent="0.45">
      <c r="A119" s="3">
        <v>94.5</v>
      </c>
      <c r="B119" s="3">
        <v>1.4516081137116998</v>
      </c>
    </row>
    <row r="120" spans="1:2" x14ac:dyDescent="0.45">
      <c r="A120" s="3">
        <v>95.5</v>
      </c>
      <c r="B120" s="3">
        <v>1.523767423350364</v>
      </c>
    </row>
    <row r="121" spans="1:2" x14ac:dyDescent="0.45">
      <c r="A121" s="3">
        <v>96.5</v>
      </c>
      <c r="B121" s="3">
        <v>1.5745536074973643</v>
      </c>
    </row>
    <row r="122" spans="1:2" x14ac:dyDescent="0.45">
      <c r="A122" s="3">
        <v>97.5</v>
      </c>
      <c r="B122" s="3">
        <v>1.6137983038788661</v>
      </c>
    </row>
    <row r="123" spans="1:2" x14ac:dyDescent="0.45">
      <c r="A123" s="3">
        <v>98.5</v>
      </c>
      <c r="B123" s="3">
        <v>1.6623698684270494</v>
      </c>
    </row>
    <row r="124" spans="1:2" ht="14.65" thickBot="1" x14ac:dyDescent="0.5">
      <c r="A124" s="4">
        <v>99.5</v>
      </c>
      <c r="B124" s="4">
        <v>2.085216692648828</v>
      </c>
    </row>
  </sheetData>
  <sortState xmlns:xlrd2="http://schemas.microsoft.com/office/spreadsheetml/2017/richdata2" ref="B25:B124">
    <sortCondition ref="B2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BC81-DB8E-4506-9B8C-FC775AFD6FD2}">
  <dimension ref="A1:I124"/>
  <sheetViews>
    <sheetView topLeftCell="I1" workbookViewId="0">
      <selection sqref="A1:I124"/>
    </sheetView>
  </sheetViews>
  <sheetFormatPr defaultRowHeight="14.25" x14ac:dyDescent="0.45"/>
  <sheetData>
    <row r="1" spans="1:9" x14ac:dyDescent="0.45">
      <c r="A1" t="s">
        <v>18</v>
      </c>
    </row>
    <row r="2" spans="1:9" ht="14.65" thickBot="1" x14ac:dyDescent="0.5"/>
    <row r="3" spans="1:9" x14ac:dyDescent="0.45">
      <c r="A3" s="6" t="s">
        <v>19</v>
      </c>
      <c r="B3" s="6"/>
    </row>
    <row r="4" spans="1:9" x14ac:dyDescent="0.45">
      <c r="A4" s="3" t="s">
        <v>20</v>
      </c>
      <c r="B4" s="3">
        <v>0.13161414576981981</v>
      </c>
    </row>
    <row r="5" spans="1:9" x14ac:dyDescent="0.45">
      <c r="A5" s="3" t="s">
        <v>21</v>
      </c>
      <c r="B5" s="3">
        <v>1.7322283366719378E-2</v>
      </c>
    </row>
    <row r="6" spans="1:9" x14ac:dyDescent="0.45">
      <c r="A6" s="3" t="s">
        <v>22</v>
      </c>
      <c r="B6" s="3">
        <v>7.2949597276042704E-3</v>
      </c>
    </row>
    <row r="7" spans="1:9" x14ac:dyDescent="0.45">
      <c r="A7" s="3" t="s">
        <v>23</v>
      </c>
      <c r="B7" s="3">
        <v>1.0638003066892701</v>
      </c>
    </row>
    <row r="8" spans="1:9" ht="14.65" thickBot="1" x14ac:dyDescent="0.5">
      <c r="A8" s="4" t="s">
        <v>24</v>
      </c>
      <c r="B8" s="4">
        <v>100</v>
      </c>
    </row>
    <row r="10" spans="1:9" ht="14.65" thickBot="1" x14ac:dyDescent="0.5">
      <c r="A10" t="s">
        <v>25</v>
      </c>
    </row>
    <row r="11" spans="1:9" x14ac:dyDescent="0.45">
      <c r="A11" s="5"/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</row>
    <row r="12" spans="1:9" x14ac:dyDescent="0.45">
      <c r="A12" s="3" t="s">
        <v>26</v>
      </c>
      <c r="B12" s="3">
        <v>1</v>
      </c>
      <c r="C12" s="3">
        <v>1.9549710419191086</v>
      </c>
      <c r="D12" s="3">
        <v>1.9549710419191086</v>
      </c>
      <c r="E12" s="3">
        <v>1.7275081557303795</v>
      </c>
      <c r="F12" s="3">
        <v>0.19179738827522927</v>
      </c>
    </row>
    <row r="13" spans="1:9" x14ac:dyDescent="0.45">
      <c r="A13" s="3" t="s">
        <v>27</v>
      </c>
      <c r="B13" s="3">
        <v>98</v>
      </c>
      <c r="C13" s="3">
        <v>110.90376706619415</v>
      </c>
      <c r="D13" s="3">
        <v>1.1316710925121851</v>
      </c>
      <c r="E13" s="3"/>
      <c r="F13" s="3"/>
    </row>
    <row r="14" spans="1:9" ht="14.65" thickBot="1" x14ac:dyDescent="0.5">
      <c r="A14" s="4" t="s">
        <v>28</v>
      </c>
      <c r="B14" s="4">
        <v>99</v>
      </c>
      <c r="C14" s="4">
        <v>112.85873810811326</v>
      </c>
      <c r="D14" s="4"/>
      <c r="E14" s="4"/>
      <c r="F14" s="4"/>
    </row>
    <row r="15" spans="1:9" ht="14.65" thickBot="1" x14ac:dyDescent="0.5"/>
    <row r="16" spans="1:9" x14ac:dyDescent="0.45">
      <c r="A16" s="5"/>
      <c r="B16" s="5" t="s">
        <v>35</v>
      </c>
      <c r="C16" s="5" t="s">
        <v>23</v>
      </c>
      <c r="D16" s="5" t="s">
        <v>36</v>
      </c>
      <c r="E16" s="5" t="s">
        <v>37</v>
      </c>
      <c r="F16" s="5" t="s">
        <v>38</v>
      </c>
      <c r="G16" s="5" t="s">
        <v>39</v>
      </c>
      <c r="H16" s="5" t="s">
        <v>40</v>
      </c>
      <c r="I16" s="5" t="s">
        <v>41</v>
      </c>
    </row>
    <row r="17" spans="1:9" x14ac:dyDescent="0.45">
      <c r="A17" s="3" t="s">
        <v>29</v>
      </c>
      <c r="B17" s="3">
        <v>0.92397174438879981</v>
      </c>
      <c r="C17" s="3">
        <v>0.21436582043011573</v>
      </c>
      <c r="D17" s="3">
        <v>4.3102568428814374</v>
      </c>
      <c r="E17" s="3">
        <v>3.8843734186746487E-5</v>
      </c>
      <c r="F17" s="3">
        <v>0.49856975038622636</v>
      </c>
      <c r="G17" s="3">
        <v>1.3493737383913733</v>
      </c>
      <c r="H17" s="3">
        <v>0.49856975038622636</v>
      </c>
      <c r="I17" s="3">
        <v>1.3493737383913733</v>
      </c>
    </row>
    <row r="18" spans="1:9" ht="14.65" thickBot="1" x14ac:dyDescent="0.5">
      <c r="A18" s="4" t="s">
        <v>42</v>
      </c>
      <c r="B18" s="4">
        <v>4.8437587370656378E-3</v>
      </c>
      <c r="C18" s="4">
        <v>3.6852966300246924E-3</v>
      </c>
      <c r="D18" s="4">
        <v>1.3143470453918884</v>
      </c>
      <c r="E18" s="4">
        <v>0.19179738827522783</v>
      </c>
      <c r="F18" s="4">
        <v>-2.4695924854281391E-3</v>
      </c>
      <c r="G18" s="4">
        <v>1.2157109959559414E-2</v>
      </c>
      <c r="H18" s="4">
        <v>-2.4695924854281391E-3</v>
      </c>
      <c r="I18" s="4">
        <v>1.2157109959559414E-2</v>
      </c>
    </row>
    <row r="22" spans="1:9" x14ac:dyDescent="0.45">
      <c r="A22" t="s">
        <v>43</v>
      </c>
    </row>
    <row r="23" spans="1:9" ht="14.65" thickBot="1" x14ac:dyDescent="0.5"/>
    <row r="24" spans="1:9" x14ac:dyDescent="0.45">
      <c r="A24" s="5" t="s">
        <v>44</v>
      </c>
      <c r="B24" s="5" t="s">
        <v>45</v>
      </c>
    </row>
    <row r="25" spans="1:9" x14ac:dyDescent="0.45">
      <c r="A25" s="3">
        <v>0.5</v>
      </c>
      <c r="B25" s="3">
        <v>1.274606853518589E-2</v>
      </c>
    </row>
    <row r="26" spans="1:9" x14ac:dyDescent="0.45">
      <c r="A26" s="3">
        <v>1.5</v>
      </c>
      <c r="B26" s="3">
        <v>3.4841753145978177E-2</v>
      </c>
    </row>
    <row r="27" spans="1:9" x14ac:dyDescent="0.45">
      <c r="A27" s="3">
        <v>2.5</v>
      </c>
      <c r="B27" s="3">
        <v>4.5484376034932453E-2</v>
      </c>
    </row>
    <row r="28" spans="1:9" x14ac:dyDescent="0.45">
      <c r="A28" s="3">
        <v>3.5</v>
      </c>
      <c r="B28" s="3">
        <v>5.7178161305765918E-2</v>
      </c>
    </row>
    <row r="29" spans="1:9" x14ac:dyDescent="0.45">
      <c r="A29" s="3">
        <v>4.5</v>
      </c>
      <c r="B29" s="3">
        <v>5.7533682390294674E-2</v>
      </c>
    </row>
    <row r="30" spans="1:9" x14ac:dyDescent="0.45">
      <c r="A30" s="3">
        <v>5.5</v>
      </c>
      <c r="B30" s="3">
        <v>7.3106058579390454E-2</v>
      </c>
    </row>
    <row r="31" spans="1:9" x14ac:dyDescent="0.45">
      <c r="A31" s="3">
        <v>6.5</v>
      </c>
      <c r="B31" s="3">
        <v>7.9330862540971742E-2</v>
      </c>
    </row>
    <row r="32" spans="1:9" x14ac:dyDescent="0.45">
      <c r="A32" s="3">
        <v>7.5</v>
      </c>
      <c r="B32" s="3">
        <v>7.9628250485734547E-2</v>
      </c>
    </row>
    <row r="33" spans="1:2" x14ac:dyDescent="0.45">
      <c r="A33" s="3">
        <v>8.5</v>
      </c>
      <c r="B33" s="3">
        <v>8.5129324803789042E-2</v>
      </c>
    </row>
    <row r="34" spans="1:2" x14ac:dyDescent="0.45">
      <c r="A34" s="3">
        <v>9.5</v>
      </c>
      <c r="B34" s="3">
        <v>8.992597635084898E-2</v>
      </c>
    </row>
    <row r="35" spans="1:2" x14ac:dyDescent="0.45">
      <c r="A35" s="3">
        <v>10.5</v>
      </c>
      <c r="B35" s="3">
        <v>0.17782106352284766</v>
      </c>
    </row>
    <row r="36" spans="1:2" x14ac:dyDescent="0.45">
      <c r="A36" s="3">
        <v>11.5</v>
      </c>
      <c r="B36" s="3">
        <v>0.17855048475946309</v>
      </c>
    </row>
    <row r="37" spans="1:2" x14ac:dyDescent="0.45">
      <c r="A37" s="3">
        <v>12.5</v>
      </c>
      <c r="B37" s="3">
        <v>0.18059569930678454</v>
      </c>
    </row>
    <row r="38" spans="1:2" x14ac:dyDescent="0.45">
      <c r="A38" s="3">
        <v>13.5</v>
      </c>
      <c r="B38" s="3">
        <v>0.19432606059363697</v>
      </c>
    </row>
    <row r="39" spans="1:2" x14ac:dyDescent="0.45">
      <c r="A39" s="3">
        <v>14.5</v>
      </c>
      <c r="B39" s="3">
        <v>0.19766744109247353</v>
      </c>
    </row>
    <row r="40" spans="1:2" x14ac:dyDescent="0.45">
      <c r="A40" s="3">
        <v>15.5</v>
      </c>
      <c r="B40" s="3">
        <v>0.20385987331001593</v>
      </c>
    </row>
    <row r="41" spans="1:2" x14ac:dyDescent="0.45">
      <c r="A41" s="3">
        <v>16.5</v>
      </c>
      <c r="B41" s="3">
        <v>0.21825728779639203</v>
      </c>
    </row>
    <row r="42" spans="1:2" x14ac:dyDescent="0.45">
      <c r="A42" s="3">
        <v>17.5</v>
      </c>
      <c r="B42" s="3">
        <v>0.22783148409750897</v>
      </c>
    </row>
    <row r="43" spans="1:2" x14ac:dyDescent="0.45">
      <c r="A43" s="3">
        <v>18.5</v>
      </c>
      <c r="B43" s="3">
        <v>0.24296983073494263</v>
      </c>
    </row>
    <row r="44" spans="1:2" x14ac:dyDescent="0.45">
      <c r="A44" s="3">
        <v>19.5</v>
      </c>
      <c r="B44" s="3">
        <v>0.27134640667581522</v>
      </c>
    </row>
    <row r="45" spans="1:2" x14ac:dyDescent="0.45">
      <c r="A45" s="3">
        <v>20.5</v>
      </c>
      <c r="B45" s="3">
        <v>0.30654639074608775</v>
      </c>
    </row>
    <row r="46" spans="1:2" x14ac:dyDescent="0.45">
      <c r="A46" s="3">
        <v>21.5</v>
      </c>
      <c r="B46" s="3">
        <v>0.31341183473453743</v>
      </c>
    </row>
    <row r="47" spans="1:2" x14ac:dyDescent="0.45">
      <c r="A47" s="3">
        <v>22.5</v>
      </c>
      <c r="B47" s="3">
        <v>0.31445617762453437</v>
      </c>
    </row>
    <row r="48" spans="1:2" x14ac:dyDescent="0.45">
      <c r="A48" s="3">
        <v>23.5</v>
      </c>
      <c r="B48" s="3">
        <v>0.33976755554699922</v>
      </c>
    </row>
    <row r="49" spans="1:2" x14ac:dyDescent="0.45">
      <c r="A49" s="3">
        <v>24.5</v>
      </c>
      <c r="B49" s="3">
        <v>0.35736839046101754</v>
      </c>
    </row>
    <row r="50" spans="1:2" x14ac:dyDescent="0.45">
      <c r="A50" s="3">
        <v>25.5</v>
      </c>
      <c r="B50" s="3">
        <v>0.36187221319906926</v>
      </c>
    </row>
    <row r="51" spans="1:2" x14ac:dyDescent="0.45">
      <c r="A51" s="3">
        <v>26.5</v>
      </c>
      <c r="B51" s="3">
        <v>0.37244593053389169</v>
      </c>
    </row>
    <row r="52" spans="1:2" x14ac:dyDescent="0.45">
      <c r="A52" s="3">
        <v>27.5</v>
      </c>
      <c r="B52" s="3">
        <v>0.40362044073038816</v>
      </c>
    </row>
    <row r="53" spans="1:2" x14ac:dyDescent="0.45">
      <c r="A53" s="3">
        <v>28.5</v>
      </c>
      <c r="B53" s="3">
        <v>0.41524821151269325</v>
      </c>
    </row>
    <row r="54" spans="1:2" x14ac:dyDescent="0.45">
      <c r="A54" s="3">
        <v>29.5</v>
      </c>
      <c r="B54" s="3">
        <v>0.43174823627907255</v>
      </c>
    </row>
    <row r="55" spans="1:2" x14ac:dyDescent="0.45">
      <c r="A55" s="3">
        <v>30.5</v>
      </c>
      <c r="B55" s="3">
        <v>0.43820762836025173</v>
      </c>
    </row>
    <row r="56" spans="1:2" x14ac:dyDescent="0.45">
      <c r="A56" s="3">
        <v>31.5</v>
      </c>
      <c r="B56" s="3">
        <v>0.4385861115932318</v>
      </c>
    </row>
    <row r="57" spans="1:2" x14ac:dyDescent="0.45">
      <c r="A57" s="3">
        <v>32.5</v>
      </c>
      <c r="B57" s="3">
        <v>0.45312367607259413</v>
      </c>
    </row>
    <row r="58" spans="1:2" x14ac:dyDescent="0.45">
      <c r="A58" s="3">
        <v>33.5</v>
      </c>
      <c r="B58" s="3">
        <v>0.46519936741962831</v>
      </c>
    </row>
    <row r="59" spans="1:2" x14ac:dyDescent="0.45">
      <c r="A59" s="3">
        <v>34.5</v>
      </c>
      <c r="B59" s="3">
        <v>0.46870438512534734</v>
      </c>
    </row>
    <row r="60" spans="1:2" x14ac:dyDescent="0.45">
      <c r="A60" s="3">
        <v>35.5</v>
      </c>
      <c r="B60" s="3">
        <v>0.51926388893868625</v>
      </c>
    </row>
    <row r="61" spans="1:2" x14ac:dyDescent="0.45">
      <c r="A61" s="3">
        <v>36.5</v>
      </c>
      <c r="B61" s="3">
        <v>0.53821640320273034</v>
      </c>
    </row>
    <row r="62" spans="1:2" x14ac:dyDescent="0.45">
      <c r="A62" s="3">
        <v>37.5</v>
      </c>
      <c r="B62" s="3">
        <v>0.57473701667257793</v>
      </c>
    </row>
    <row r="63" spans="1:2" x14ac:dyDescent="0.45">
      <c r="A63" s="3">
        <v>38.5</v>
      </c>
      <c r="B63" s="3">
        <v>0.58224766480104728</v>
      </c>
    </row>
    <row r="64" spans="1:2" x14ac:dyDescent="0.45">
      <c r="A64" s="3">
        <v>39.5</v>
      </c>
      <c r="B64" s="3">
        <v>0.61320542382081888</v>
      </c>
    </row>
    <row r="65" spans="1:2" x14ac:dyDescent="0.45">
      <c r="A65" s="3">
        <v>40.5</v>
      </c>
      <c r="B65" s="3">
        <v>0.62209135262378012</v>
      </c>
    </row>
    <row r="66" spans="1:2" x14ac:dyDescent="0.45">
      <c r="A66" s="3">
        <v>41.5</v>
      </c>
      <c r="B66" s="3">
        <v>0.64602529912295381</v>
      </c>
    </row>
    <row r="67" spans="1:2" x14ac:dyDescent="0.45">
      <c r="A67" s="3">
        <v>42.5</v>
      </c>
      <c r="B67" s="3">
        <v>0.66459658979795633</v>
      </c>
    </row>
    <row r="68" spans="1:2" x14ac:dyDescent="0.45">
      <c r="A68" s="3">
        <v>43.5</v>
      </c>
      <c r="B68" s="3">
        <v>0.67755238163203968</v>
      </c>
    </row>
    <row r="69" spans="1:2" x14ac:dyDescent="0.45">
      <c r="A69" s="3">
        <v>44.5</v>
      </c>
      <c r="B69" s="3">
        <v>0.69281153329155654</v>
      </c>
    </row>
    <row r="70" spans="1:2" x14ac:dyDescent="0.45">
      <c r="A70" s="3">
        <v>45.5</v>
      </c>
      <c r="B70" s="3">
        <v>0.72505439079254153</v>
      </c>
    </row>
    <row r="71" spans="1:2" x14ac:dyDescent="0.45">
      <c r="A71" s="3">
        <v>46.5</v>
      </c>
      <c r="B71" s="3">
        <v>0.73518811485544422</v>
      </c>
    </row>
    <row r="72" spans="1:2" x14ac:dyDescent="0.45">
      <c r="A72" s="3">
        <v>47.5</v>
      </c>
      <c r="B72" s="3">
        <v>0.73671706973060536</v>
      </c>
    </row>
    <row r="73" spans="1:2" x14ac:dyDescent="0.45">
      <c r="A73" s="3">
        <v>48.5</v>
      </c>
      <c r="B73" s="3">
        <v>0.75304343828417908</v>
      </c>
    </row>
    <row r="74" spans="1:2" x14ac:dyDescent="0.45">
      <c r="A74" s="3">
        <v>49.5</v>
      </c>
      <c r="B74" s="3">
        <v>0.76740306104364087</v>
      </c>
    </row>
    <row r="75" spans="1:2" x14ac:dyDescent="0.45">
      <c r="A75" s="3">
        <v>50.5</v>
      </c>
      <c r="B75" s="3">
        <v>0.79357925337878155</v>
      </c>
    </row>
    <row r="76" spans="1:2" x14ac:dyDescent="0.45">
      <c r="A76" s="3">
        <v>51.5</v>
      </c>
      <c r="B76" s="3">
        <v>0.8238617618919889</v>
      </c>
    </row>
    <row r="77" spans="1:2" x14ac:dyDescent="0.45">
      <c r="A77" s="3">
        <v>52.5</v>
      </c>
      <c r="B77" s="3">
        <v>0.82560228518445211</v>
      </c>
    </row>
    <row r="78" spans="1:2" x14ac:dyDescent="0.45">
      <c r="A78" s="3">
        <v>53.5</v>
      </c>
      <c r="B78" s="3">
        <v>0.83406949927148588</v>
      </c>
    </row>
    <row r="79" spans="1:2" x14ac:dyDescent="0.45">
      <c r="A79" s="3">
        <v>54.5</v>
      </c>
      <c r="B79" s="3">
        <v>0.84105094577263773</v>
      </c>
    </row>
    <row r="80" spans="1:2" x14ac:dyDescent="0.45">
      <c r="A80" s="3">
        <v>55.5</v>
      </c>
      <c r="B80" s="3">
        <v>0.90497163124898505</v>
      </c>
    </row>
    <row r="81" spans="1:2" x14ac:dyDescent="0.45">
      <c r="A81" s="3">
        <v>56.5</v>
      </c>
      <c r="B81" s="3">
        <v>0.91246797498954557</v>
      </c>
    </row>
    <row r="82" spans="1:2" x14ac:dyDescent="0.45">
      <c r="A82" s="3">
        <v>57.5</v>
      </c>
      <c r="B82" s="3">
        <v>1.0486413196278017</v>
      </c>
    </row>
    <row r="83" spans="1:2" x14ac:dyDescent="0.45">
      <c r="A83" s="3">
        <v>58.5</v>
      </c>
      <c r="B83" s="3">
        <v>1.0933464752918622</v>
      </c>
    </row>
    <row r="84" spans="1:2" x14ac:dyDescent="0.45">
      <c r="A84" s="3">
        <v>59.5</v>
      </c>
      <c r="B84" s="3">
        <v>1.094166483537893</v>
      </c>
    </row>
    <row r="85" spans="1:2" x14ac:dyDescent="0.45">
      <c r="A85" s="3">
        <v>60.5</v>
      </c>
      <c r="B85" s="3">
        <v>1.1008426252123402</v>
      </c>
    </row>
    <row r="86" spans="1:2" x14ac:dyDescent="0.45">
      <c r="A86" s="3">
        <v>61.5</v>
      </c>
      <c r="B86" s="3">
        <v>1.1259298834756797</v>
      </c>
    </row>
    <row r="87" spans="1:2" x14ac:dyDescent="0.45">
      <c r="A87" s="3">
        <v>62.5</v>
      </c>
      <c r="B87" s="3">
        <v>1.1425328928226768</v>
      </c>
    </row>
    <row r="88" spans="1:2" x14ac:dyDescent="0.45">
      <c r="A88" s="3">
        <v>63.5</v>
      </c>
      <c r="B88" s="3">
        <v>1.1880375389557201</v>
      </c>
    </row>
    <row r="89" spans="1:2" x14ac:dyDescent="0.45">
      <c r="A89" s="3">
        <v>64.5</v>
      </c>
      <c r="B89" s="3">
        <v>1.2198766724574013</v>
      </c>
    </row>
    <row r="90" spans="1:2" x14ac:dyDescent="0.45">
      <c r="A90" s="3">
        <v>65.5</v>
      </c>
      <c r="B90" s="3">
        <v>1.2479678183834324</v>
      </c>
    </row>
    <row r="91" spans="1:2" x14ac:dyDescent="0.45">
      <c r="A91" s="3">
        <v>66.5</v>
      </c>
      <c r="B91" s="3">
        <v>1.3263287971978002</v>
      </c>
    </row>
    <row r="92" spans="1:2" x14ac:dyDescent="0.45">
      <c r="A92" s="3">
        <v>67.5</v>
      </c>
      <c r="B92" s="3">
        <v>1.3356849151156169</v>
      </c>
    </row>
    <row r="93" spans="1:2" x14ac:dyDescent="0.45">
      <c r="A93" s="3">
        <v>68.5</v>
      </c>
      <c r="B93" s="3">
        <v>1.3856536777023531</v>
      </c>
    </row>
    <row r="94" spans="1:2" x14ac:dyDescent="0.45">
      <c r="A94" s="3">
        <v>69.5</v>
      </c>
      <c r="B94" s="3">
        <v>1.4233189341325914</v>
      </c>
    </row>
    <row r="95" spans="1:2" x14ac:dyDescent="0.45">
      <c r="A95" s="3">
        <v>70.5</v>
      </c>
      <c r="B95" s="3">
        <v>1.5058031808707484</v>
      </c>
    </row>
    <row r="96" spans="1:2" x14ac:dyDescent="0.45">
      <c r="A96" s="3">
        <v>71.5</v>
      </c>
      <c r="B96" s="3">
        <v>1.53200677070361</v>
      </c>
    </row>
    <row r="97" spans="1:2" x14ac:dyDescent="0.45">
      <c r="A97" s="3">
        <v>72.5</v>
      </c>
      <c r="B97" s="3">
        <v>1.6409670984686466</v>
      </c>
    </row>
    <row r="98" spans="1:2" x14ac:dyDescent="0.45">
      <c r="A98" s="3">
        <v>73.5</v>
      </c>
      <c r="B98" s="3">
        <v>1.646652521237447</v>
      </c>
    </row>
    <row r="99" spans="1:2" x14ac:dyDescent="0.45">
      <c r="A99" s="3">
        <v>74.5</v>
      </c>
      <c r="B99" s="3">
        <v>1.7700539395669503</v>
      </c>
    </row>
    <row r="100" spans="1:2" x14ac:dyDescent="0.45">
      <c r="A100" s="3">
        <v>75.5</v>
      </c>
      <c r="B100" s="3">
        <v>1.8523688319061731</v>
      </c>
    </row>
    <row r="101" spans="1:2" x14ac:dyDescent="0.45">
      <c r="A101" s="3">
        <v>76.5</v>
      </c>
      <c r="B101" s="3">
        <v>1.9820167245042981</v>
      </c>
    </row>
    <row r="102" spans="1:2" x14ac:dyDescent="0.45">
      <c r="A102" s="3">
        <v>77.5</v>
      </c>
      <c r="B102" s="3">
        <v>1.9940489552271192</v>
      </c>
    </row>
    <row r="103" spans="1:2" x14ac:dyDescent="0.45">
      <c r="A103" s="3">
        <v>78.5</v>
      </c>
      <c r="B103" s="3">
        <v>2.0252410115962851</v>
      </c>
    </row>
    <row r="104" spans="1:2" x14ac:dyDescent="0.45">
      <c r="A104" s="3">
        <v>79.5</v>
      </c>
      <c r="B104" s="3">
        <v>2.0312721131529283</v>
      </c>
    </row>
    <row r="105" spans="1:2" x14ac:dyDescent="0.45">
      <c r="A105" s="3">
        <v>80.5</v>
      </c>
      <c r="B105" s="3">
        <v>2.0949113954820158</v>
      </c>
    </row>
    <row r="106" spans="1:2" x14ac:dyDescent="0.45">
      <c r="A106" s="3">
        <v>81.5</v>
      </c>
      <c r="B106" s="3">
        <v>2.1549472989831528</v>
      </c>
    </row>
    <row r="107" spans="1:2" x14ac:dyDescent="0.45">
      <c r="A107" s="3">
        <v>82.5</v>
      </c>
      <c r="B107" s="3">
        <v>2.2352313908866934</v>
      </c>
    </row>
    <row r="108" spans="1:2" x14ac:dyDescent="0.45">
      <c r="A108" s="3">
        <v>83.5</v>
      </c>
      <c r="B108" s="3">
        <v>2.2366589428778787</v>
      </c>
    </row>
    <row r="109" spans="1:2" x14ac:dyDescent="0.45">
      <c r="A109" s="3">
        <v>84.5</v>
      </c>
      <c r="B109" s="3">
        <v>2.3729697045768061</v>
      </c>
    </row>
    <row r="110" spans="1:2" x14ac:dyDescent="0.45">
      <c r="A110" s="3">
        <v>85.5</v>
      </c>
      <c r="B110" s="3">
        <v>2.393479851261016</v>
      </c>
    </row>
    <row r="111" spans="1:2" x14ac:dyDescent="0.45">
      <c r="A111" s="3">
        <v>86.5</v>
      </c>
      <c r="B111" s="3">
        <v>2.4076167410215183</v>
      </c>
    </row>
    <row r="112" spans="1:2" x14ac:dyDescent="0.45">
      <c r="A112" s="3">
        <v>87.5</v>
      </c>
      <c r="B112" s="3">
        <v>2.5304549052186553</v>
      </c>
    </row>
    <row r="113" spans="1:2" x14ac:dyDescent="0.45">
      <c r="A113" s="3">
        <v>88.5</v>
      </c>
      <c r="B113" s="3">
        <v>2.5974238720681364</v>
      </c>
    </row>
    <row r="114" spans="1:2" x14ac:dyDescent="0.45">
      <c r="A114" s="3">
        <v>89.5</v>
      </c>
      <c r="B114" s="3">
        <v>2.6482858530998521</v>
      </c>
    </row>
    <row r="115" spans="1:2" x14ac:dyDescent="0.45">
      <c r="A115" s="3">
        <v>90.5</v>
      </c>
      <c r="B115" s="3">
        <v>2.7304869902752982</v>
      </c>
    </row>
    <row r="116" spans="1:2" x14ac:dyDescent="0.45">
      <c r="A116" s="3">
        <v>91.5</v>
      </c>
      <c r="B116" s="3">
        <v>2.7361208079935544</v>
      </c>
    </row>
    <row r="117" spans="1:2" x14ac:dyDescent="0.45">
      <c r="A117" s="3">
        <v>92.5</v>
      </c>
      <c r="B117" s="3">
        <v>2.8791130091223058</v>
      </c>
    </row>
    <row r="118" spans="1:2" x14ac:dyDescent="0.45">
      <c r="A118" s="3">
        <v>93.5</v>
      </c>
      <c r="B118" s="3">
        <v>3.2402208257397476</v>
      </c>
    </row>
    <row r="119" spans="1:2" x14ac:dyDescent="0.45">
      <c r="A119" s="3">
        <v>94.5</v>
      </c>
      <c r="B119" s="3">
        <v>3.382362839079839</v>
      </c>
    </row>
    <row r="120" spans="1:2" x14ac:dyDescent="0.45">
      <c r="A120" s="3">
        <v>95.5</v>
      </c>
      <c r="B120" s="3">
        <v>3.6817938040207028</v>
      </c>
    </row>
    <row r="121" spans="1:2" x14ac:dyDescent="0.45">
      <c r="A121" s="3">
        <v>96.5</v>
      </c>
      <c r="B121" s="3">
        <v>3.685436795299204</v>
      </c>
    </row>
    <row r="122" spans="1:2" x14ac:dyDescent="0.45">
      <c r="A122" s="3">
        <v>97.5</v>
      </c>
      <c r="B122" s="3">
        <v>4.0982279434994409</v>
      </c>
    </row>
    <row r="123" spans="1:2" x14ac:dyDescent="0.45">
      <c r="A123" s="3">
        <v>98.5</v>
      </c>
      <c r="B123" s="3">
        <v>4.2338623863207427</v>
      </c>
    </row>
    <row r="124" spans="1:2" ht="14.65" thickBot="1" x14ac:dyDescent="0.5">
      <c r="A124" s="4">
        <v>99.5</v>
      </c>
      <c r="B124" s="4">
        <v>4.4335978467369372</v>
      </c>
    </row>
  </sheetData>
  <sortState xmlns:xlrd2="http://schemas.microsoft.com/office/spreadsheetml/2017/richdata2" ref="B25:B124">
    <sortCondition ref="B2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Prob plot normal</vt:lpstr>
      <vt:lpstr>Prob plot 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 George</dc:creator>
  <cp:lastModifiedBy>Glyn George</cp:lastModifiedBy>
  <dcterms:created xsi:type="dcterms:W3CDTF">2020-04-10T18:17:18Z</dcterms:created>
  <dcterms:modified xsi:type="dcterms:W3CDTF">2020-04-11T00:06:53Z</dcterms:modified>
</cp:coreProperties>
</file>